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Brestje\Desktop\"/>
    </mc:Choice>
  </mc:AlternateContent>
  <xr:revisionPtr revIDLastSave="0" documentId="13_ncr:1_{5FE52025-741E-4484-8ECD-272127340CD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F331" i="9"/>
  <c r="E331" i="9"/>
  <c r="B331" i="9"/>
  <c r="H330" i="9"/>
  <c r="G330" i="9"/>
  <c r="F330" i="9"/>
  <c r="H329" i="9"/>
  <c r="G329" i="9"/>
  <c r="E329" i="9" s="1"/>
  <c r="B329" i="9" s="1"/>
  <c r="F329" i="9"/>
  <c r="H328" i="9"/>
  <c r="G328" i="9"/>
  <c r="F328" i="9"/>
  <c r="E328" i="9"/>
  <c r="B328" i="9"/>
  <c r="H327" i="9"/>
  <c r="G327" i="9"/>
  <c r="F327" i="9"/>
  <c r="H326" i="9"/>
  <c r="G326" i="9"/>
  <c r="E326" i="9" s="1"/>
  <c r="B326" i="9" s="1"/>
  <c r="F326" i="9"/>
  <c r="H325" i="9"/>
  <c r="G325" i="9"/>
  <c r="F325" i="9"/>
  <c r="E325" i="9"/>
  <c r="B325" i="9" s="1"/>
  <c r="H324" i="9"/>
  <c r="G324" i="9"/>
  <c r="F324" i="9"/>
  <c r="H323" i="9"/>
  <c r="G323" i="9"/>
  <c r="F323" i="9"/>
  <c r="E323" i="9"/>
  <c r="B323" i="9"/>
  <c r="H322" i="9"/>
  <c r="G322" i="9"/>
  <c r="F322" i="9"/>
  <c r="H321" i="9"/>
  <c r="G321" i="9"/>
  <c r="F321" i="9"/>
  <c r="E321" i="9"/>
  <c r="B321" i="9" s="1"/>
  <c r="H320" i="9"/>
  <c r="G320" i="9"/>
  <c r="E320" i="9" s="1"/>
  <c r="B320" i="9" s="1"/>
  <c r="F320" i="9"/>
  <c r="H319" i="9"/>
  <c r="G319" i="9"/>
  <c r="F319" i="9"/>
  <c r="H318" i="9"/>
  <c r="G318" i="9"/>
  <c r="F318" i="9"/>
  <c r="E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E304" i="9" s="1"/>
  <c r="F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s="1"/>
  <c r="B286" i="9" s="1"/>
  <c r="E286" i="9"/>
  <c r="M285" i="9"/>
  <c r="L285" i="9"/>
  <c r="F285" i="9" s="1"/>
  <c r="E285" i="9"/>
  <c r="B285" i="9"/>
  <c r="M284" i="9"/>
  <c r="F284" i="9" s="1"/>
  <c r="B284" i="9" s="1"/>
  <c r="L284" i="9"/>
  <c r="E284" i="9"/>
  <c r="M283" i="9"/>
  <c r="L283" i="9"/>
  <c r="F283" i="9"/>
  <c r="E283" i="9"/>
  <c r="M282" i="9"/>
  <c r="L282" i="9"/>
  <c r="F282" i="9"/>
  <c r="E282" i="9"/>
  <c r="B282" i="9"/>
  <c r="M281" i="9"/>
  <c r="L281" i="9"/>
  <c r="F281" i="9" s="1"/>
  <c r="E281" i="9"/>
  <c r="M280" i="9"/>
  <c r="L280" i="9"/>
  <c r="F280" i="9"/>
  <c r="E280" i="9"/>
  <c r="B280" i="9"/>
  <c r="M279" i="9"/>
  <c r="L279" i="9"/>
  <c r="F279" i="9" s="1"/>
  <c r="E279" i="9"/>
  <c r="M278" i="9"/>
  <c r="L278" i="9"/>
  <c r="F278" i="9" s="1"/>
  <c r="B278" i="9" s="1"/>
  <c r="E278" i="9"/>
  <c r="M277" i="9"/>
  <c r="L277" i="9"/>
  <c r="F277" i="9" s="1"/>
  <c r="E277" i="9"/>
  <c r="B277" i="9"/>
  <c r="M276" i="9"/>
  <c r="F276" i="9" s="1"/>
  <c r="B276" i="9" s="1"/>
  <c r="L276" i="9"/>
  <c r="E276" i="9"/>
  <c r="M275" i="9"/>
  <c r="L275" i="9"/>
  <c r="F275" i="9"/>
  <c r="E275" i="9"/>
  <c r="B275" i="9" s="1"/>
  <c r="M274" i="9"/>
  <c r="L274" i="9"/>
  <c r="F274" i="9"/>
  <c r="B274" i="9" s="1"/>
  <c r="E274" i="9"/>
  <c r="M273" i="9"/>
  <c r="L273" i="9"/>
  <c r="F273" i="9" s="1"/>
  <c r="E273" i="9"/>
  <c r="B273" i="9" s="1"/>
  <c r="M272" i="9"/>
  <c r="F272" i="9" s="1"/>
  <c r="L272" i="9"/>
  <c r="E272" i="9"/>
  <c r="B272" i="9"/>
  <c r="M271" i="9"/>
  <c r="L271" i="9"/>
  <c r="F271" i="9" s="1"/>
  <c r="E271" i="9"/>
  <c r="B271" i="9" s="1"/>
  <c r="M270" i="9"/>
  <c r="L270" i="9"/>
  <c r="F270" i="9"/>
  <c r="B270" i="9" s="1"/>
  <c r="E270" i="9"/>
  <c r="M269" i="9"/>
  <c r="L269" i="9"/>
  <c r="F269" i="9" s="1"/>
  <c r="B269" i="9" s="1"/>
  <c r="E269" i="9"/>
  <c r="M268" i="9"/>
  <c r="L268" i="9"/>
  <c r="F268" i="9" s="1"/>
  <c r="B268" i="9" s="1"/>
  <c r="E268" i="9"/>
  <c r="M267" i="9"/>
  <c r="L267" i="9"/>
  <c r="F267" i="9"/>
  <c r="E267" i="9"/>
  <c r="M266" i="9"/>
  <c r="L266" i="9"/>
  <c r="F266" i="9"/>
  <c r="B266" i="9" s="1"/>
  <c r="E266" i="9"/>
  <c r="M265" i="9"/>
  <c r="L265" i="9"/>
  <c r="E265" i="9"/>
  <c r="M264" i="9"/>
  <c r="F264" i="9" s="1"/>
  <c r="L264" i="9"/>
  <c r="E264" i="9"/>
  <c r="B264" i="9"/>
  <c r="M263" i="9"/>
  <c r="L263" i="9"/>
  <c r="F263" i="9"/>
  <c r="E263" i="9"/>
  <c r="B263" i="9" s="1"/>
  <c r="M262" i="9"/>
  <c r="L262" i="9"/>
  <c r="F262" i="9"/>
  <c r="B262" i="9" s="1"/>
  <c r="E262" i="9"/>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F248" i="9" s="1"/>
  <c r="L248" i="9"/>
  <c r="E248" i="9"/>
  <c r="M247" i="9"/>
  <c r="L247" i="9"/>
  <c r="F247" i="9"/>
  <c r="E247" i="9"/>
  <c r="B247" i="9" s="1"/>
  <c r="M246" i="9"/>
  <c r="L246" i="9"/>
  <c r="F246" i="9" s="1"/>
  <c r="E246" i="9"/>
  <c r="M245" i="9"/>
  <c r="L245" i="9"/>
  <c r="F245" i="9" s="1"/>
  <c r="E245" i="9"/>
  <c r="B245" i="9"/>
  <c r="M244" i="9"/>
  <c r="L244" i="9"/>
  <c r="F244" i="9" s="1"/>
  <c r="B244" i="9" s="1"/>
  <c r="E244" i="9"/>
  <c r="M243" i="9"/>
  <c r="L243" i="9"/>
  <c r="F243" i="9"/>
  <c r="E243" i="9"/>
  <c r="B243" i="9" s="1"/>
  <c r="M242" i="9"/>
  <c r="L242" i="9"/>
  <c r="F242" i="9"/>
  <c r="B242" i="9" s="1"/>
  <c r="E242" i="9"/>
  <c r="M241" i="9"/>
  <c r="L241" i="9"/>
  <c r="E241" i="9"/>
  <c r="M240" i="9"/>
  <c r="F240" i="9" s="1"/>
  <c r="L240" i="9"/>
  <c r="E240" i="9"/>
  <c r="B240" i="9"/>
  <c r="M239" i="9"/>
  <c r="L239" i="9"/>
  <c r="F239" i="9"/>
  <c r="E239" i="9"/>
  <c r="B239" i="9" s="1"/>
  <c r="M238" i="9"/>
  <c r="L238" i="9"/>
  <c r="F238" i="9" s="1"/>
  <c r="E238" i="9"/>
  <c r="M237" i="9"/>
  <c r="L237" i="9"/>
  <c r="F237" i="9" s="1"/>
  <c r="B237" i="9" s="1"/>
  <c r="E237" i="9"/>
  <c r="M236" i="9"/>
  <c r="L236" i="9"/>
  <c r="E236" i="9"/>
  <c r="M235" i="9"/>
  <c r="L235" i="9"/>
  <c r="F235" i="9"/>
  <c r="E235" i="9"/>
  <c r="M234" i="9"/>
  <c r="L234" i="9"/>
  <c r="F234" i="9"/>
  <c r="B234" i="9" s="1"/>
  <c r="E234" i="9"/>
  <c r="M233" i="9"/>
  <c r="L233" i="9"/>
  <c r="F233" i="9" s="1"/>
  <c r="B233" i="9" s="1"/>
  <c r="E233" i="9"/>
  <c r="M232" i="9"/>
  <c r="F232" i="9" s="1"/>
  <c r="L232" i="9"/>
  <c r="E232" i="9"/>
  <c r="B232" i="9" s="1"/>
  <c r="M231" i="9"/>
  <c r="L231" i="9"/>
  <c r="F231" i="9"/>
  <c r="E231" i="9"/>
  <c r="B231" i="9" s="1"/>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F168" i="9"/>
  <c r="H167" i="9"/>
  <c r="G167" i="9"/>
  <c r="F167" i="9"/>
  <c r="E167" i="9"/>
  <c r="B167" i="9" s="1"/>
  <c r="H166" i="9"/>
  <c r="G166" i="9"/>
  <c r="F166" i="9"/>
  <c r="E166" i="9"/>
  <c r="B166" i="9" s="1"/>
  <c r="H165" i="9"/>
  <c r="G165" i="9"/>
  <c r="E165" i="9" s="1"/>
  <c r="F165" i="9"/>
  <c r="H164" i="9"/>
  <c r="G164" i="9"/>
  <c r="E164" i="9" s="1"/>
  <c r="B164" i="9" s="1"/>
  <c r="F164" i="9"/>
  <c r="H163" i="9"/>
  <c r="E163" i="9" s="1"/>
  <c r="B163" i="9" s="1"/>
  <c r="G163" i="9"/>
  <c r="F163" i="9"/>
  <c r="H162" i="9"/>
  <c r="G162" i="9"/>
  <c r="F162" i="9"/>
  <c r="E162" i="9"/>
  <c r="H161" i="9"/>
  <c r="G161" i="9"/>
  <c r="F161" i="9"/>
  <c r="B161" i="9" s="1"/>
  <c r="E161" i="9"/>
  <c r="H160" i="9"/>
  <c r="G160" i="9"/>
  <c r="E160" i="9" s="1"/>
  <c r="B160" i="9" s="1"/>
  <c r="F160" i="9"/>
  <c r="H159" i="9"/>
  <c r="G159" i="9"/>
  <c r="F159" i="9"/>
  <c r="E159" i="9"/>
  <c r="B159" i="9"/>
  <c r="H158" i="9"/>
  <c r="G158" i="9"/>
  <c r="F158" i="9"/>
  <c r="E158" i="9"/>
  <c r="B158" i="9" s="1"/>
  <c r="H157" i="9"/>
  <c r="G157" i="9"/>
  <c r="E157" i="9" s="1"/>
  <c r="F157" i="9"/>
  <c r="F156" i="9"/>
  <c r="H155" i="9"/>
  <c r="G155" i="9"/>
  <c r="F155" i="9"/>
  <c r="E155" i="9"/>
  <c r="B155" i="9"/>
  <c r="H154" i="9"/>
  <c r="G154" i="9"/>
  <c r="F154" i="9"/>
  <c r="E154" i="9"/>
  <c r="B154" i="9" s="1"/>
  <c r="H153" i="9"/>
  <c r="G153" i="9"/>
  <c r="E153" i="9" s="1"/>
  <c r="B153" i="9" s="1"/>
  <c r="F153" i="9"/>
  <c r="H152" i="9"/>
  <c r="G152" i="9"/>
  <c r="E152" i="9" s="1"/>
  <c r="F152" i="9"/>
  <c r="B152" i="9"/>
  <c r="H151" i="9"/>
  <c r="G151" i="9"/>
  <c r="E151" i="9" s="1"/>
  <c r="B151" i="9" s="1"/>
  <c r="F151" i="9"/>
  <c r="H150" i="9"/>
  <c r="G150" i="9"/>
  <c r="F150" i="9"/>
  <c r="E150" i="9"/>
  <c r="B150" i="9" s="1"/>
  <c r="H149" i="9"/>
  <c r="G149" i="9"/>
  <c r="F149" i="9"/>
  <c r="B149" i="9" s="1"/>
  <c r="E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F144" i="9"/>
  <c r="B144" i="9"/>
  <c r="H143" i="9"/>
  <c r="G143" i="9"/>
  <c r="E143" i="9" s="1"/>
  <c r="B143" i="9" s="1"/>
  <c r="F143" i="9"/>
  <c r="H142" i="9"/>
  <c r="G142" i="9"/>
  <c r="F142" i="9"/>
  <c r="E142" i="9"/>
  <c r="B142" i="9" s="1"/>
  <c r="H141" i="9"/>
  <c r="G141" i="9"/>
  <c r="F141" i="9"/>
  <c r="B141" i="9" s="1"/>
  <c r="E141" i="9"/>
  <c r="H140" i="9"/>
  <c r="G140" i="9"/>
  <c r="F140" i="9"/>
  <c r="H139" i="9"/>
  <c r="G139" i="9"/>
  <c r="F139" i="9"/>
  <c r="E139" i="9"/>
  <c r="B139" i="9"/>
  <c r="H138" i="9"/>
  <c r="G138" i="9"/>
  <c r="F138" i="9"/>
  <c r="E138" i="9"/>
  <c r="B138" i="9" s="1"/>
  <c r="H137" i="9"/>
  <c r="G137" i="9"/>
  <c r="E137" i="9" s="1"/>
  <c r="F137" i="9"/>
  <c r="H136" i="9"/>
  <c r="G136" i="9"/>
  <c r="E136" i="9" s="1"/>
  <c r="B136" i="9" s="1"/>
  <c r="F136" i="9"/>
  <c r="H135" i="9"/>
  <c r="G135" i="9"/>
  <c r="E135" i="9" s="1"/>
  <c r="B135" i="9" s="1"/>
  <c r="F135" i="9"/>
  <c r="H134" i="9"/>
  <c r="G134" i="9"/>
  <c r="F134" i="9"/>
  <c r="E134" i="9"/>
  <c r="H133" i="9"/>
  <c r="G133" i="9"/>
  <c r="F133" i="9"/>
  <c r="B133" i="9" s="1"/>
  <c r="E133" i="9"/>
  <c r="H132" i="9"/>
  <c r="G132" i="9"/>
  <c r="E132" i="9" s="1"/>
  <c r="B132" i="9" s="1"/>
  <c r="F132" i="9"/>
  <c r="H131" i="9"/>
  <c r="G131" i="9"/>
  <c r="F131" i="9"/>
  <c r="E131" i="9"/>
  <c r="B131" i="9" s="1"/>
  <c r="H130" i="9"/>
  <c r="G130" i="9"/>
  <c r="F130" i="9"/>
  <c r="E130" i="9"/>
  <c r="B130" i="9" s="1"/>
  <c r="H129" i="9"/>
  <c r="G129" i="9"/>
  <c r="E129" i="9" s="1"/>
  <c r="F129" i="9"/>
  <c r="H128" i="9"/>
  <c r="G128" i="9"/>
  <c r="E128" i="9" s="1"/>
  <c r="F128" i="9"/>
  <c r="B128" i="9"/>
  <c r="H127" i="9"/>
  <c r="G127" i="9"/>
  <c r="F127" i="9"/>
  <c r="H126" i="9"/>
  <c r="G126" i="9"/>
  <c r="F126" i="9"/>
  <c r="E126" i="9"/>
  <c r="B126" i="9" s="1"/>
  <c r="H125" i="9"/>
  <c r="G125" i="9"/>
  <c r="F125" i="9"/>
  <c r="B125" i="9" s="1"/>
  <c r="E125" i="9"/>
  <c r="H124" i="9"/>
  <c r="G124" i="9"/>
  <c r="F124" i="9"/>
  <c r="H123" i="9"/>
  <c r="G123" i="9"/>
  <c r="F123" i="9"/>
  <c r="E123" i="9"/>
  <c r="B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H117" i="9"/>
  <c r="G117" i="9"/>
  <c r="F117" i="9"/>
  <c r="B117" i="9" s="1"/>
  <c r="E117" i="9"/>
  <c r="H116" i="9"/>
  <c r="G116" i="9"/>
  <c r="E116" i="9" s="1"/>
  <c r="B116" i="9" s="1"/>
  <c r="F116" i="9"/>
  <c r="H115" i="9"/>
  <c r="G115" i="9"/>
  <c r="F115" i="9"/>
  <c r="E115" i="9"/>
  <c r="B115" i="9" s="1"/>
  <c r="H114" i="9"/>
  <c r="G114" i="9"/>
  <c r="F114" i="9"/>
  <c r="E114" i="9"/>
  <c r="B114" i="9" s="1"/>
  <c r="H113" i="9"/>
  <c r="G113" i="9"/>
  <c r="E113" i="9" s="1"/>
  <c r="F113" i="9"/>
  <c r="H112" i="9"/>
  <c r="G112" i="9"/>
  <c r="E112" i="9" s="1"/>
  <c r="F112" i="9"/>
  <c r="B112" i="9"/>
  <c r="H111" i="9"/>
  <c r="G111" i="9"/>
  <c r="F111" i="9"/>
  <c r="H110" i="9"/>
  <c r="G110" i="9"/>
  <c r="F110" i="9"/>
  <c r="E110" i="9"/>
  <c r="B110" i="9" s="1"/>
  <c r="H109" i="9"/>
  <c r="G109" i="9"/>
  <c r="F109" i="9"/>
  <c r="B109" i="9" s="1"/>
  <c r="E109" i="9"/>
  <c r="H108" i="9"/>
  <c r="G108" i="9"/>
  <c r="F108" i="9"/>
  <c r="H107" i="9"/>
  <c r="G107" i="9"/>
  <c r="F107" i="9"/>
  <c r="E107" i="9"/>
  <c r="B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H101" i="9"/>
  <c r="G101" i="9"/>
  <c r="F101" i="9"/>
  <c r="B101" i="9" s="1"/>
  <c r="E101" i="9"/>
  <c r="H100" i="9"/>
  <c r="G100" i="9"/>
  <c r="F100" i="9"/>
  <c r="H99" i="9"/>
  <c r="G99" i="9"/>
  <c r="F99" i="9"/>
  <c r="E99" i="9"/>
  <c r="B99" i="9" s="1"/>
  <c r="H98" i="9"/>
  <c r="G98" i="9"/>
  <c r="F98" i="9"/>
  <c r="E98" i="9"/>
  <c r="B98" i="9" s="1"/>
  <c r="H97" i="9"/>
  <c r="G97" i="9"/>
  <c r="E97" i="9" s="1"/>
  <c r="F97" i="9"/>
  <c r="H96" i="9"/>
  <c r="G96" i="9"/>
  <c r="E96" i="9" s="1"/>
  <c r="B96" i="9" s="1"/>
  <c r="F96" i="9"/>
  <c r="H95" i="9"/>
  <c r="G95" i="9"/>
  <c r="F95" i="9"/>
  <c r="H94" i="9"/>
  <c r="G94" i="9"/>
  <c r="F94" i="9"/>
  <c r="E94" i="9"/>
  <c r="H93" i="9"/>
  <c r="G93" i="9"/>
  <c r="F93" i="9"/>
  <c r="B93" i="9" s="1"/>
  <c r="E93" i="9"/>
  <c r="H92" i="9"/>
  <c r="G92" i="9"/>
  <c r="F92" i="9"/>
  <c r="H91" i="9"/>
  <c r="G91" i="9"/>
  <c r="F91" i="9"/>
  <c r="E91" i="9"/>
  <c r="B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F85" i="9"/>
  <c r="B85" i="9" s="1"/>
  <c r="E85" i="9"/>
  <c r="H84" i="9"/>
  <c r="G84" i="9"/>
  <c r="E84" i="9" s="1"/>
  <c r="B84" i="9" s="1"/>
  <c r="F84" i="9"/>
  <c r="H83" i="9"/>
  <c r="G83" i="9"/>
  <c r="F83" i="9"/>
  <c r="E83" i="9"/>
  <c r="B83" i="9" s="1"/>
  <c r="H82" i="9"/>
  <c r="G82" i="9"/>
  <c r="F82" i="9"/>
  <c r="E82" i="9"/>
  <c r="B82" i="9" s="1"/>
  <c r="H81" i="9"/>
  <c r="G81" i="9"/>
  <c r="E81" i="9" s="1"/>
  <c r="B81" i="9" s="1"/>
  <c r="F81" i="9"/>
  <c r="H80" i="9"/>
  <c r="G80" i="9"/>
  <c r="E80" i="9" s="1"/>
  <c r="F80" i="9"/>
  <c r="B80" i="9"/>
  <c r="H79" i="9"/>
  <c r="G79" i="9"/>
  <c r="E79" i="9" s="1"/>
  <c r="B79" i="9" s="1"/>
  <c r="F79" i="9"/>
  <c r="H78" i="9"/>
  <c r="G78" i="9"/>
  <c r="F78" i="9"/>
  <c r="E78" i="9"/>
  <c r="B78" i="9" s="1"/>
  <c r="H77" i="9"/>
  <c r="G77" i="9"/>
  <c r="F77" i="9"/>
  <c r="B77" i="9" s="1"/>
  <c r="E77" i="9"/>
  <c r="H76" i="9"/>
  <c r="G76" i="9"/>
  <c r="F76" i="9"/>
  <c r="H75" i="9"/>
  <c r="G75" i="9"/>
  <c r="F75" i="9"/>
  <c r="E75" i="9"/>
  <c r="B75" i="9" s="1"/>
  <c r="H74" i="9"/>
  <c r="G74" i="9"/>
  <c r="F74" i="9"/>
  <c r="E74" i="9"/>
  <c r="B74" i="9" s="1"/>
  <c r="H73" i="9"/>
  <c r="G73" i="9"/>
  <c r="E73" i="9" s="1"/>
  <c r="F73" i="9"/>
  <c r="H72" i="9"/>
  <c r="G72" i="9"/>
  <c r="E72" i="9" s="1"/>
  <c r="B72" i="9" s="1"/>
  <c r="F72" i="9"/>
  <c r="H71" i="9"/>
  <c r="G71" i="9"/>
  <c r="F71" i="9"/>
  <c r="H70" i="9"/>
  <c r="G70" i="9"/>
  <c r="F70" i="9"/>
  <c r="E70" i="9"/>
  <c r="B70" i="9" s="1"/>
  <c r="H69" i="9"/>
  <c r="G69" i="9"/>
  <c r="F69" i="9"/>
  <c r="B69" i="9" s="1"/>
  <c r="E69" i="9"/>
  <c r="H68" i="9"/>
  <c r="G68" i="9"/>
  <c r="F68" i="9"/>
  <c r="H67" i="9"/>
  <c r="G67" i="9"/>
  <c r="F67" i="9"/>
  <c r="E67" i="9"/>
  <c r="B67" i="9"/>
  <c r="H66" i="9"/>
  <c r="G66" i="9"/>
  <c r="F66" i="9"/>
  <c r="E66" i="9"/>
  <c r="B66" i="9" s="1"/>
  <c r="H65" i="9"/>
  <c r="G65" i="9"/>
  <c r="E65" i="9" s="1"/>
  <c r="F65" i="9"/>
  <c r="H64" i="9"/>
  <c r="G64" i="9"/>
  <c r="E64" i="9" s="1"/>
  <c r="B64" i="9" s="1"/>
  <c r="F64" i="9"/>
  <c r="H63" i="9"/>
  <c r="G63" i="9"/>
  <c r="E63" i="9" s="1"/>
  <c r="B63" i="9" s="1"/>
  <c r="F63" i="9"/>
  <c r="H62" i="9"/>
  <c r="G62" i="9"/>
  <c r="F62" i="9"/>
  <c r="E62" i="9"/>
  <c r="H61" i="9"/>
  <c r="G61" i="9"/>
  <c r="F61" i="9"/>
  <c r="B61" i="9" s="1"/>
  <c r="E61" i="9"/>
  <c r="H60" i="9"/>
  <c r="G60" i="9"/>
  <c r="F60" i="9"/>
  <c r="H59" i="9"/>
  <c r="G59" i="9"/>
  <c r="F59" i="9"/>
  <c r="E59" i="9"/>
  <c r="B59" i="9" s="1"/>
  <c r="H58" i="9"/>
  <c r="G58" i="9"/>
  <c r="F58" i="9"/>
  <c r="E58" i="9"/>
  <c r="B58" i="9" s="1"/>
  <c r="H57" i="9"/>
  <c r="G57" i="9"/>
  <c r="E57" i="9" s="1"/>
  <c r="F57" i="9"/>
  <c r="H56" i="9"/>
  <c r="G56" i="9"/>
  <c r="E56" i="9" s="1"/>
  <c r="B56" i="9" s="1"/>
  <c r="F56" i="9"/>
  <c r="H55" i="9"/>
  <c r="G55" i="9"/>
  <c r="E55" i="9" s="1"/>
  <c r="F55" i="9"/>
  <c r="B55" i="9"/>
  <c r="H54" i="9"/>
  <c r="G54" i="9"/>
  <c r="F54" i="9"/>
  <c r="E54" i="9"/>
  <c r="H53" i="9"/>
  <c r="G53" i="9"/>
  <c r="F53" i="9"/>
  <c r="B53" i="9" s="1"/>
  <c r="E53" i="9"/>
  <c r="H52" i="9"/>
  <c r="G52" i="9"/>
  <c r="F52" i="9"/>
  <c r="H51" i="9"/>
  <c r="G51" i="9"/>
  <c r="F51" i="9"/>
  <c r="E51" i="9"/>
  <c r="B51" i="9"/>
  <c r="H50" i="9"/>
  <c r="G50" i="9"/>
  <c r="F50" i="9"/>
  <c r="E50" i="9"/>
  <c r="B50" i="9" s="1"/>
  <c r="H49" i="9"/>
  <c r="G49" i="9"/>
  <c r="E49" i="9" s="1"/>
  <c r="F49" i="9"/>
  <c r="H48" i="9"/>
  <c r="G48" i="9"/>
  <c r="E48" i="9" s="1"/>
  <c r="F48" i="9"/>
  <c r="B48" i="9"/>
  <c r="H47" i="9"/>
  <c r="G47" i="9"/>
  <c r="F47" i="9"/>
  <c r="H46" i="9"/>
  <c r="G46" i="9"/>
  <c r="F46" i="9"/>
  <c r="E46" i="9"/>
  <c r="B46" i="9" s="1"/>
  <c r="H45" i="9"/>
  <c r="G45" i="9"/>
  <c r="F45" i="9"/>
  <c r="B45" i="9" s="1"/>
  <c r="E45" i="9"/>
  <c r="H44" i="9"/>
  <c r="G44" i="9"/>
  <c r="E44" i="9" s="1"/>
  <c r="B44" i="9" s="1"/>
  <c r="F44" i="9"/>
  <c r="H43" i="9"/>
  <c r="E43" i="9" s="1"/>
  <c r="B43" i="9" s="1"/>
  <c r="G43" i="9"/>
  <c r="F43" i="9"/>
  <c r="H42" i="9"/>
  <c r="G42" i="9"/>
  <c r="F42" i="9"/>
  <c r="E42" i="9"/>
  <c r="B42" i="9" s="1"/>
  <c r="H41" i="9"/>
  <c r="G41" i="9"/>
  <c r="E41" i="9" s="1"/>
  <c r="F41" i="9"/>
  <c r="H40" i="9"/>
  <c r="G40" i="9"/>
  <c r="E40" i="9" s="1"/>
  <c r="F40" i="9"/>
  <c r="B40" i="9"/>
  <c r="H39" i="9"/>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F32" i="9"/>
  <c r="B32" i="9"/>
  <c r="H31" i="9"/>
  <c r="G31" i="9"/>
  <c r="E31" i="9" s="1"/>
  <c r="B31" i="9" s="1"/>
  <c r="F31" i="9"/>
  <c r="H30" i="9"/>
  <c r="G30" i="9"/>
  <c r="F30" i="9"/>
  <c r="E30" i="9"/>
  <c r="B30" i="9" s="1"/>
  <c r="H29" i="9"/>
  <c r="G29" i="9"/>
  <c r="F29" i="9"/>
  <c r="B29" i="9" s="1"/>
  <c r="E29" i="9"/>
  <c r="H28" i="9"/>
  <c r="G28" i="9"/>
  <c r="E28" i="9" s="1"/>
  <c r="B28" i="9" s="1"/>
  <c r="F28" i="9"/>
  <c r="H27" i="9"/>
  <c r="E27" i="9" s="1"/>
  <c r="B27" i="9" s="1"/>
  <c r="G27" i="9"/>
  <c r="F27" i="9"/>
  <c r="H26" i="9"/>
  <c r="G26" i="9"/>
  <c r="F26" i="9"/>
  <c r="E26" i="9"/>
  <c r="B26" i="9" s="1"/>
  <c r="H25" i="9"/>
  <c r="G25" i="9"/>
  <c r="E25" i="9" s="1"/>
  <c r="B25" i="9" s="1"/>
  <c r="F25" i="9"/>
  <c r="F24" i="9"/>
  <c r="F4" i="9"/>
  <c r="O3" i="9"/>
  <c r="G296" i="9" s="1"/>
  <c r="I3" i="9"/>
  <c r="H3" i="9"/>
  <c r="G3" i="9"/>
  <c r="D104" i="8"/>
  <c r="I40" i="3" s="1"/>
  <c r="D97" i="8"/>
  <c r="D92" i="8"/>
  <c r="D87" i="8"/>
  <c r="D82" i="8"/>
  <c r="D77" i="8"/>
  <c r="D72" i="8"/>
  <c r="C1649" i="1" s="1"/>
  <c r="H1649" i="1" s="1"/>
  <c r="D67" i="8"/>
  <c r="D51" i="8" s="1"/>
  <c r="D45" i="8" s="1"/>
  <c r="C1622" i="1" s="1"/>
  <c r="H1622" i="1" s="1"/>
  <c r="D62" i="8"/>
  <c r="D57" i="8"/>
  <c r="D52" i="8"/>
  <c r="D46" i="8"/>
  <c r="D37" i="8"/>
  <c r="D27" i="8"/>
  <c r="D25" i="8" s="1"/>
  <c r="C1602" i="1" s="1"/>
  <c r="H1602" i="1" s="1"/>
  <c r="D18" i="8"/>
  <c r="D8" i="8"/>
  <c r="D6" i="8" s="1"/>
  <c r="C1583" i="1" s="1"/>
  <c r="H1583" i="1" s="1"/>
  <c r="E44" i="7"/>
  <c r="D44" i="7"/>
  <c r="E39" i="7"/>
  <c r="D39" i="7"/>
  <c r="E30" i="7"/>
  <c r="D30" i="7"/>
  <c r="D22" i="7" s="1"/>
  <c r="E23" i="7"/>
  <c r="D23" i="7"/>
  <c r="E22" i="7"/>
  <c r="E14" i="7"/>
  <c r="D14" i="7"/>
  <c r="E7" i="7"/>
  <c r="D7" i="7"/>
  <c r="E6" i="7"/>
  <c r="E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E114" i="6"/>
  <c r="I29" i="3"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148" i="1" s="1"/>
  <c r="D143" i="5"/>
  <c r="F143" i="5" s="1"/>
  <c r="F142" i="5"/>
  <c r="F141" i="5"/>
  <c r="F140" i="5"/>
  <c r="F139" i="5"/>
  <c r="F138" i="5"/>
  <c r="F137" i="5"/>
  <c r="E136" i="5"/>
  <c r="E135" i="5" s="1"/>
  <c r="D1140" i="1" s="1"/>
  <c r="D136" i="5"/>
  <c r="F136" i="5" s="1"/>
  <c r="D135" i="5"/>
  <c r="F134" i="5"/>
  <c r="F133" i="5"/>
  <c r="F132" i="5"/>
  <c r="F131" i="5"/>
  <c r="F130" i="5"/>
  <c r="F129" i="5"/>
  <c r="F128" i="5"/>
  <c r="E127" i="5"/>
  <c r="D1132" i="1" s="1"/>
  <c r="D127" i="5"/>
  <c r="F127" i="5" s="1"/>
  <c r="F126" i="5"/>
  <c r="F125" i="5"/>
  <c r="F124" i="5"/>
  <c r="F123" i="5"/>
  <c r="F122" i="5"/>
  <c r="F121" i="5"/>
  <c r="E120" i="5"/>
  <c r="E119" i="5" s="1"/>
  <c r="D1124" i="1"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3" i="4" s="1"/>
  <c r="F632" i="4"/>
  <c r="F631" i="4"/>
  <c r="E630" i="4"/>
  <c r="D630" i="4"/>
  <c r="F630" i="4" s="1"/>
  <c r="D629" i="4"/>
  <c r="F629"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0" i="4"/>
  <c r="F579" i="4"/>
  <c r="E578" i="4"/>
  <c r="D578" i="4"/>
  <c r="F578" i="4" s="1"/>
  <c r="F577" i="4"/>
  <c r="F576"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E479" i="4" s="1"/>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3" i="4" s="1"/>
  <c r="F472" i="4"/>
  <c r="F471" i="4"/>
  <c r="E470" i="4"/>
  <c r="D464" i="1"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E432" i="4"/>
  <c r="D432" i="4"/>
  <c r="E428" i="4"/>
  <c r="D428" i="4"/>
  <c r="E427" i="4"/>
  <c r="D422" i="1" s="1"/>
  <c r="D427" i="4"/>
  <c r="D648" i="4" s="1"/>
  <c r="E426" i="4"/>
  <c r="D421" i="1" s="1"/>
  <c r="D426" i="4"/>
  <c r="F421" i="4"/>
  <c r="F420" i="4"/>
  <c r="F419" i="4"/>
  <c r="F416" i="4"/>
  <c r="F415" i="4"/>
  <c r="F414" i="4"/>
  <c r="F413" i="4"/>
  <c r="E412" i="4"/>
  <c r="D412" i="4"/>
  <c r="F412" i="4" s="1"/>
  <c r="F411" i="4"/>
  <c r="E410" i="4"/>
  <c r="D405" i="1" s="1"/>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09" i="1"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3" i="4"/>
  <c r="F132" i="4"/>
  <c r="F131" i="4"/>
  <c r="F130" i="4"/>
  <c r="E129" i="4"/>
  <c r="D129" i="4"/>
  <c r="F129" i="4" s="1"/>
  <c r="F128" i="4"/>
  <c r="F127"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0" i="3"/>
  <c r="B40" i="3"/>
  <c r="G39" i="3"/>
  <c r="B39" i="3"/>
  <c r="G38" i="3"/>
  <c r="B38" i="3"/>
  <c r="H37" i="3"/>
  <c r="G37" i="3"/>
  <c r="B37" i="3"/>
  <c r="I35" i="3"/>
  <c r="H35" i="3"/>
  <c r="G35" i="3"/>
  <c r="B35" i="3"/>
  <c r="G34" i="3"/>
  <c r="B34" i="3"/>
  <c r="I33" i="3"/>
  <c r="H33"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J1578" i="1" s="1"/>
  <c r="D1577" i="1"/>
  <c r="C1577" i="1"/>
  <c r="H1577" i="1" s="1"/>
  <c r="D1576" i="1"/>
  <c r="C1576" i="1"/>
  <c r="D1575" i="1"/>
  <c r="C1575" i="1"/>
  <c r="J1575" i="1" s="1"/>
  <c r="D1574" i="1"/>
  <c r="C1574" i="1"/>
  <c r="J1574" i="1" s="1"/>
  <c r="D1573" i="1"/>
  <c r="C1573" i="1"/>
  <c r="J1573" i="1" s="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D1556" i="1"/>
  <c r="C1556" i="1"/>
  <c r="D1555" i="1"/>
  <c r="C1555" i="1"/>
  <c r="H1555" i="1" s="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40" i="1"/>
  <c r="D1539" i="1"/>
  <c r="D1538" i="1"/>
  <c r="D1536" i="1"/>
  <c r="C1536" i="1"/>
  <c r="H1536" i="1" s="1"/>
  <c r="D1535" i="1"/>
  <c r="C1535" i="1"/>
  <c r="H1535" i="1" s="1"/>
  <c r="D1534" i="1"/>
  <c r="C1534" i="1"/>
  <c r="H1534" i="1" s="1"/>
  <c r="D1533" i="1"/>
  <c r="C1533" i="1"/>
  <c r="D1532" i="1"/>
  <c r="C1532" i="1"/>
  <c r="H1532" i="1" s="1"/>
  <c r="D1531" i="1"/>
  <c r="C1531" i="1"/>
  <c r="H1531" i="1" s="1"/>
  <c r="D1530" i="1"/>
  <c r="C1530" i="1"/>
  <c r="H1530" i="1" s="1"/>
  <c r="D1529" i="1"/>
  <c r="C1529" i="1"/>
  <c r="D1528" i="1"/>
  <c r="C1528" i="1"/>
  <c r="H1528" i="1" s="1"/>
  <c r="D1527" i="1"/>
  <c r="C1527" i="1"/>
  <c r="H1527" i="1" s="1"/>
  <c r="D1526" i="1"/>
  <c r="C1526" i="1"/>
  <c r="H1526" i="1" s="1"/>
  <c r="D1525" i="1"/>
  <c r="D1524" i="1"/>
  <c r="C1524" i="1"/>
  <c r="H1524" i="1" s="1"/>
  <c r="D1523" i="1"/>
  <c r="C1523" i="1"/>
  <c r="H1523" i="1" s="1"/>
  <c r="D1522" i="1"/>
  <c r="C1522" i="1"/>
  <c r="H1522" i="1" s="1"/>
  <c r="D1521" i="1"/>
  <c r="C1521" i="1"/>
  <c r="D1520" i="1"/>
  <c r="C1520" i="1"/>
  <c r="H1520" i="1" s="1"/>
  <c r="D1519" i="1"/>
  <c r="C1519" i="1"/>
  <c r="H1519" i="1" s="1"/>
  <c r="D1518" i="1"/>
  <c r="C1518" i="1"/>
  <c r="H1518" i="1" s="1"/>
  <c r="D1517" i="1"/>
  <c r="C1517" i="1"/>
  <c r="D1516" i="1"/>
  <c r="C1516" i="1"/>
  <c r="H1516" i="1" s="1"/>
  <c r="D1515" i="1"/>
  <c r="C1515" i="1"/>
  <c r="H1515" i="1" s="1"/>
  <c r="D1514" i="1"/>
  <c r="C1514" i="1"/>
  <c r="H1514" i="1" s="1"/>
  <c r="D1513" i="1"/>
  <c r="C1513" i="1"/>
  <c r="D1512" i="1"/>
  <c r="C1512" i="1"/>
  <c r="H1512" i="1" s="1"/>
  <c r="D1511" i="1"/>
  <c r="D1510" i="1"/>
  <c r="D1509" i="1"/>
  <c r="C1509" i="1"/>
  <c r="H1509" i="1" s="1"/>
  <c r="D1508" i="1"/>
  <c r="C1508" i="1"/>
  <c r="D1507" i="1"/>
  <c r="C1507" i="1"/>
  <c r="H1507" i="1" s="1"/>
  <c r="D1506" i="1"/>
  <c r="C1506" i="1"/>
  <c r="D1505" i="1"/>
  <c r="C1505" i="1"/>
  <c r="H1505" i="1" s="1"/>
  <c r="D1504" i="1"/>
  <c r="C1504" i="1"/>
  <c r="C1503" i="1"/>
  <c r="D1502" i="1"/>
  <c r="C1502" i="1"/>
  <c r="H1502" i="1" s="1"/>
  <c r="D1501" i="1"/>
  <c r="C1501" i="1"/>
  <c r="H1501" i="1" s="1"/>
  <c r="D1500" i="1"/>
  <c r="C1500" i="1"/>
  <c r="D1499" i="1"/>
  <c r="C1499" i="1"/>
  <c r="H1499" i="1" s="1"/>
  <c r="D1498" i="1"/>
  <c r="C1498" i="1"/>
  <c r="H1498" i="1" s="1"/>
  <c r="D1497" i="1"/>
  <c r="C1497" i="1"/>
  <c r="H1497" i="1" s="1"/>
  <c r="D1496" i="1"/>
  <c r="C1496" i="1"/>
  <c r="D1495" i="1"/>
  <c r="C1495" i="1"/>
  <c r="H1495" i="1" s="1"/>
  <c r="D1494" i="1"/>
  <c r="C1494" i="1"/>
  <c r="H1494" i="1" s="1"/>
  <c r="D1493" i="1"/>
  <c r="C1493" i="1"/>
  <c r="H1493" i="1" s="1"/>
  <c r="D1492" i="1"/>
  <c r="C1492" i="1"/>
  <c r="D1491" i="1"/>
  <c r="C1491" i="1"/>
  <c r="H1491" i="1" s="1"/>
  <c r="D1490" i="1"/>
  <c r="C1490" i="1"/>
  <c r="H1490" i="1" s="1"/>
  <c r="D1489" i="1"/>
  <c r="C1489" i="1"/>
  <c r="H1489" i="1" s="1"/>
  <c r="D1488" i="1"/>
  <c r="C1488" i="1"/>
  <c r="D1487" i="1"/>
  <c r="C1487" i="1"/>
  <c r="H1487" i="1" s="1"/>
  <c r="C1486" i="1"/>
  <c r="C1485" i="1"/>
  <c r="D1484" i="1"/>
  <c r="C1484" i="1"/>
  <c r="H1484" i="1" s="1"/>
  <c r="D1483" i="1"/>
  <c r="C1483" i="1"/>
  <c r="H1483" i="1" s="1"/>
  <c r="D1482" i="1"/>
  <c r="C1482" i="1"/>
  <c r="H1482" i="1" s="1"/>
  <c r="D1481" i="1"/>
  <c r="C1481" i="1"/>
  <c r="H1481" i="1" s="1"/>
  <c r="D1480" i="1"/>
  <c r="C1480" i="1"/>
  <c r="H1480" i="1" s="1"/>
  <c r="D1479" i="1"/>
  <c r="C1479" i="1"/>
  <c r="H1479" i="1" s="1"/>
  <c r="D1478" i="1"/>
  <c r="D1477" i="1"/>
  <c r="C1477" i="1"/>
  <c r="H1477" i="1" s="1"/>
  <c r="D1476" i="1"/>
  <c r="C1476" i="1"/>
  <c r="H1476" i="1" s="1"/>
  <c r="D1475" i="1"/>
  <c r="C1475" i="1"/>
  <c r="H1475" i="1" s="1"/>
  <c r="D1474" i="1"/>
  <c r="C1474" i="1"/>
  <c r="H1474" i="1" s="1"/>
  <c r="D1473" i="1"/>
  <c r="C1473" i="1"/>
  <c r="H1473" i="1" s="1"/>
  <c r="D1472" i="1"/>
  <c r="C1472" i="1"/>
  <c r="H1472" i="1" s="1"/>
  <c r="D1471" i="1"/>
  <c r="D1470" i="1"/>
  <c r="C1470" i="1"/>
  <c r="D1469" i="1"/>
  <c r="C1469" i="1"/>
  <c r="D1468" i="1"/>
  <c r="C1468" i="1"/>
  <c r="D1467" i="1"/>
  <c r="C1467" i="1"/>
  <c r="H1467" i="1" s="1"/>
  <c r="D1466" i="1"/>
  <c r="C1466" i="1"/>
  <c r="D1465" i="1"/>
  <c r="C1465" i="1"/>
  <c r="D1464" i="1"/>
  <c r="C1464" i="1"/>
  <c r="D1463" i="1"/>
  <c r="C1463" i="1"/>
  <c r="H1463" i="1" s="1"/>
  <c r="D1462" i="1"/>
  <c r="C1462" i="1"/>
  <c r="D1461" i="1"/>
  <c r="C1461" i="1"/>
  <c r="D1460" i="1"/>
  <c r="C1460" i="1"/>
  <c r="D1459" i="1"/>
  <c r="C1459" i="1"/>
  <c r="H1459" i="1" s="1"/>
  <c r="D1458" i="1"/>
  <c r="C1458" i="1"/>
  <c r="D1457" i="1"/>
  <c r="D1456" i="1"/>
  <c r="C1456" i="1"/>
  <c r="H1456" i="1" s="1"/>
  <c r="D1455" i="1"/>
  <c r="C1455" i="1"/>
  <c r="H1455" i="1" s="1"/>
  <c r="D1454" i="1"/>
  <c r="C1454" i="1"/>
  <c r="D1453" i="1"/>
  <c r="C1453" i="1"/>
  <c r="D1452" i="1"/>
  <c r="C1452" i="1"/>
  <c r="H1452" i="1" s="1"/>
  <c r="D1451" i="1"/>
  <c r="C1451" i="1"/>
  <c r="H1451" i="1" s="1"/>
  <c r="D1450" i="1"/>
  <c r="D1449" i="1"/>
  <c r="C1449" i="1"/>
  <c r="D1448" i="1"/>
  <c r="C1448" i="1"/>
  <c r="D1447" i="1"/>
  <c r="C1447" i="1"/>
  <c r="H1447" i="1" s="1"/>
  <c r="D1446" i="1"/>
  <c r="C1446" i="1"/>
  <c r="D1445" i="1"/>
  <c r="C1445" i="1"/>
  <c r="D1444" i="1"/>
  <c r="C1444" i="1"/>
  <c r="D1443" i="1"/>
  <c r="C1443" i="1"/>
  <c r="H1443" i="1" s="1"/>
  <c r="D1442" i="1"/>
  <c r="C1442" i="1"/>
  <c r="D1441" i="1"/>
  <c r="C1441" i="1"/>
  <c r="D1440" i="1"/>
  <c r="C1440" i="1"/>
  <c r="D1439" i="1"/>
  <c r="C1439" i="1"/>
  <c r="H1439" i="1" s="1"/>
  <c r="D1438" i="1"/>
  <c r="C1438" i="1"/>
  <c r="D1437" i="1"/>
  <c r="C1437" i="1"/>
  <c r="D1436" i="1"/>
  <c r="C1436" i="1"/>
  <c r="C1435" i="1"/>
  <c r="D1434" i="1"/>
  <c r="C1434" i="1"/>
  <c r="H1434" i="1" s="1"/>
  <c r="D1433" i="1"/>
  <c r="C1433" i="1"/>
  <c r="H1433" i="1" s="1"/>
  <c r="D1432" i="1"/>
  <c r="C1432" i="1"/>
  <c r="H1432"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D1408" i="1"/>
  <c r="C1408" i="1"/>
  <c r="H1408" i="1" s="1"/>
  <c r="D1407" i="1"/>
  <c r="C1407" i="1"/>
  <c r="H1407" i="1" s="1"/>
  <c r="D1406" i="1"/>
  <c r="C1406" i="1"/>
  <c r="H1406" i="1" s="1"/>
  <c r="D1405" i="1"/>
  <c r="C1405" i="1"/>
  <c r="H1405" i="1" s="1"/>
  <c r="D1404" i="1"/>
  <c r="C1404" i="1"/>
  <c r="H1404" i="1" s="1"/>
  <c r="D1403" i="1"/>
  <c r="C1403" i="1"/>
  <c r="H1403" i="1" s="1"/>
  <c r="C1402" i="1"/>
  <c r="D1400" i="1"/>
  <c r="C1400" i="1"/>
  <c r="H1400" i="1" s="1"/>
  <c r="D1399" i="1"/>
  <c r="C1399" i="1"/>
  <c r="H1399" i="1" s="1"/>
  <c r="D1398" i="1"/>
  <c r="C1398" i="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H1339" i="1" s="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D1281" i="1"/>
  <c r="C1281" i="1"/>
  <c r="H1281" i="1" s="1"/>
  <c r="D1280" i="1"/>
  <c r="C1280" i="1"/>
  <c r="H1280" i="1" s="1"/>
  <c r="D1279" i="1"/>
  <c r="C1279" i="1"/>
  <c r="H1279" i="1" s="1"/>
  <c r="D1278" i="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H1265" i="1" s="1"/>
  <c r="D1264" i="1"/>
  <c r="C1264" i="1"/>
  <c r="H1264" i="1" s="1"/>
  <c r="D1263" i="1"/>
  <c r="C1263" i="1"/>
  <c r="H1263" i="1" s="1"/>
  <c r="D1262" i="1"/>
  <c r="C1262" i="1"/>
  <c r="D1261" i="1"/>
  <c r="C1261" i="1"/>
  <c r="H1261" i="1" s="1"/>
  <c r="D1260" i="1"/>
  <c r="C1260" i="1"/>
  <c r="H1260" i="1" s="1"/>
  <c r="D1258" i="1"/>
  <c r="C1258" i="1"/>
  <c r="H1258" i="1" s="1"/>
  <c r="D1257" i="1"/>
  <c r="C1257" i="1"/>
  <c r="D1256" i="1"/>
  <c r="C1256" i="1"/>
  <c r="H1256" i="1" s="1"/>
  <c r="D1254" i="1"/>
  <c r="C1254" i="1"/>
  <c r="H1254" i="1" s="1"/>
  <c r="D1253" i="1"/>
  <c r="C1253" i="1"/>
  <c r="H1253" i="1" s="1"/>
  <c r="D1252" i="1"/>
  <c r="C1252" i="1"/>
  <c r="D1251" i="1"/>
  <c r="C1251" i="1"/>
  <c r="H1251" i="1" s="1"/>
  <c r="D1250" i="1"/>
  <c r="C1250" i="1"/>
  <c r="H1250" i="1" s="1"/>
  <c r="D1249" i="1"/>
  <c r="C1249" i="1"/>
  <c r="H1249" i="1" s="1"/>
  <c r="D1248" i="1"/>
  <c r="C1248" i="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D1239" i="1"/>
  <c r="C1239" i="1"/>
  <c r="H1239" i="1" s="1"/>
  <c r="D1238" i="1"/>
  <c r="C1238" i="1"/>
  <c r="H1238" i="1" s="1"/>
  <c r="D1237" i="1"/>
  <c r="C1237" i="1"/>
  <c r="H1237" i="1" s="1"/>
  <c r="D1236" i="1"/>
  <c r="C1236" i="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D1184" i="1"/>
  <c r="C1184" i="1"/>
  <c r="H1184" i="1" s="1"/>
  <c r="D1183" i="1"/>
  <c r="C1183" i="1"/>
  <c r="H1183" i="1" s="1"/>
  <c r="D1182" i="1"/>
  <c r="D1179" i="1"/>
  <c r="C1179" i="1"/>
  <c r="H1179" i="1" s="1"/>
  <c r="D1178" i="1"/>
  <c r="C1178" i="1"/>
  <c r="H1178" i="1" s="1"/>
  <c r="D1177" i="1"/>
  <c r="C1177" i="1"/>
  <c r="H1177" i="1" s="1"/>
  <c r="C1176" i="1"/>
  <c r="D1175" i="1"/>
  <c r="C1175" i="1"/>
  <c r="H1175" i="1" s="1"/>
  <c r="D1174" i="1"/>
  <c r="C1174" i="1"/>
  <c r="H1174" i="1" s="1"/>
  <c r="D1173" i="1"/>
  <c r="C1173" i="1"/>
  <c r="H1173" i="1" s="1"/>
  <c r="D1172" i="1"/>
  <c r="C1172" i="1"/>
  <c r="H1172" i="1" s="1"/>
  <c r="D1171" i="1"/>
  <c r="C1171" i="1"/>
  <c r="H1171" i="1" s="1"/>
  <c r="D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D1154" i="1"/>
  <c r="C1154" i="1"/>
  <c r="D1153" i="1"/>
  <c r="C1153" i="1"/>
  <c r="D1152" i="1"/>
  <c r="D1151" i="1"/>
  <c r="C1151" i="1"/>
  <c r="H1151" i="1" s="1"/>
  <c r="D1150" i="1"/>
  <c r="C1150" i="1"/>
  <c r="D1149" i="1"/>
  <c r="C1149" i="1"/>
  <c r="C1148" i="1"/>
  <c r="D1147" i="1"/>
  <c r="C1147" i="1"/>
  <c r="H1147" i="1" s="1"/>
  <c r="D1146" i="1"/>
  <c r="C1146" i="1"/>
  <c r="D1145" i="1"/>
  <c r="C1145" i="1"/>
  <c r="D1144" i="1"/>
  <c r="C1144" i="1"/>
  <c r="D1143" i="1"/>
  <c r="C1143" i="1"/>
  <c r="H1143" i="1" s="1"/>
  <c r="D1142" i="1"/>
  <c r="C1142" i="1"/>
  <c r="D1141" i="1"/>
  <c r="C1141" i="1"/>
  <c r="D1139" i="1"/>
  <c r="C1139" i="1"/>
  <c r="H1139" i="1" s="1"/>
  <c r="D1138" i="1"/>
  <c r="C1138" i="1"/>
  <c r="D1137" i="1"/>
  <c r="C1137" i="1"/>
  <c r="D1136" i="1"/>
  <c r="C1136" i="1"/>
  <c r="D1135" i="1"/>
  <c r="C1135" i="1"/>
  <c r="H1135" i="1" s="1"/>
  <c r="D1134" i="1"/>
  <c r="C1134" i="1"/>
  <c r="D1133" i="1"/>
  <c r="C1133" i="1"/>
  <c r="C1132" i="1"/>
  <c r="D1131" i="1"/>
  <c r="C1131" i="1"/>
  <c r="H1131" i="1" s="1"/>
  <c r="D1130" i="1"/>
  <c r="C1130" i="1"/>
  <c r="D1129" i="1"/>
  <c r="C1129" i="1"/>
  <c r="D1128" i="1"/>
  <c r="C1128" i="1"/>
  <c r="D1127" i="1"/>
  <c r="C1127" i="1"/>
  <c r="H1127" i="1" s="1"/>
  <c r="D1126" i="1"/>
  <c r="C1126" i="1"/>
  <c r="D1125" i="1"/>
  <c r="C1125" i="1"/>
  <c r="D1123" i="1"/>
  <c r="C1123" i="1"/>
  <c r="H1123" i="1" s="1"/>
  <c r="D1122" i="1"/>
  <c r="C1122" i="1"/>
  <c r="D1121" i="1"/>
  <c r="C1121" i="1"/>
  <c r="D1120" i="1"/>
  <c r="C1120" i="1"/>
  <c r="D1119" i="1"/>
  <c r="C1119" i="1"/>
  <c r="H1119" i="1" s="1"/>
  <c r="D1118" i="1"/>
  <c r="C1118" i="1"/>
  <c r="D1117" i="1"/>
  <c r="C1117" i="1"/>
  <c r="D1116" i="1"/>
  <c r="C1116" i="1"/>
  <c r="D1115" i="1"/>
  <c r="C1115" i="1"/>
  <c r="H1115" i="1" s="1"/>
  <c r="D1114" i="1"/>
  <c r="C1114" i="1"/>
  <c r="D1113" i="1"/>
  <c r="C1113" i="1"/>
  <c r="D1112" i="1"/>
  <c r="D1111" i="1"/>
  <c r="C1111" i="1"/>
  <c r="H1111" i="1" s="1"/>
  <c r="D1110" i="1"/>
  <c r="C1110" i="1"/>
  <c r="D1109" i="1"/>
  <c r="C1109" i="1"/>
  <c r="D1108" i="1"/>
  <c r="C1108" i="1"/>
  <c r="D1107" i="1"/>
  <c r="C1107" i="1"/>
  <c r="H1107" i="1" s="1"/>
  <c r="D1106" i="1"/>
  <c r="C1106" i="1"/>
  <c r="D1105" i="1"/>
  <c r="C1105" i="1"/>
  <c r="D1104" i="1"/>
  <c r="C1104" i="1"/>
  <c r="D1103" i="1"/>
  <c r="C1103" i="1"/>
  <c r="H1103" i="1" s="1"/>
  <c r="D1102" i="1"/>
  <c r="C1102" i="1"/>
  <c r="D1101" i="1"/>
  <c r="C1101" i="1"/>
  <c r="D1100" i="1"/>
  <c r="C1100" i="1"/>
  <c r="D1099" i="1"/>
  <c r="C1099" i="1"/>
  <c r="H1099" i="1" s="1"/>
  <c r="D1098" i="1"/>
  <c r="C1098" i="1"/>
  <c r="D1097" i="1"/>
  <c r="C1097" i="1"/>
  <c r="D1096" i="1"/>
  <c r="C1096" i="1"/>
  <c r="D1095" i="1"/>
  <c r="C1095" i="1"/>
  <c r="H1095" i="1" s="1"/>
  <c r="D1094" i="1"/>
  <c r="C1094" i="1"/>
  <c r="D1093" i="1"/>
  <c r="D1092" i="1"/>
  <c r="C1092" i="1"/>
  <c r="D1091" i="1"/>
  <c r="C1091" i="1"/>
  <c r="H1091" i="1" s="1"/>
  <c r="D1090" i="1"/>
  <c r="C1090" i="1"/>
  <c r="D1089" i="1"/>
  <c r="C1089" i="1"/>
  <c r="D1088" i="1"/>
  <c r="C1088" i="1"/>
  <c r="D1087" i="1"/>
  <c r="C1087" i="1"/>
  <c r="H1087" i="1" s="1"/>
  <c r="D1086" i="1"/>
  <c r="C1086" i="1"/>
  <c r="D1085" i="1"/>
  <c r="C1085" i="1"/>
  <c r="D1084" i="1"/>
  <c r="C1084" i="1"/>
  <c r="D1083" i="1"/>
  <c r="C1083" i="1"/>
  <c r="H1083" i="1" s="1"/>
  <c r="D1082" i="1"/>
  <c r="C1082" i="1"/>
  <c r="D1081" i="1"/>
  <c r="C1081" i="1"/>
  <c r="D1080" i="1"/>
  <c r="C1080" i="1"/>
  <c r="D1079" i="1"/>
  <c r="C1079" i="1"/>
  <c r="H1079" i="1" s="1"/>
  <c r="D1078" i="1"/>
  <c r="C1078" i="1"/>
  <c r="D1077" i="1"/>
  <c r="C1077" i="1"/>
  <c r="D1076" i="1"/>
  <c r="C1076" i="1"/>
  <c r="D1073" i="1"/>
  <c r="C1073" i="1"/>
  <c r="D1072" i="1"/>
  <c r="C1072" i="1"/>
  <c r="D1071" i="1"/>
  <c r="C1071" i="1"/>
  <c r="H1071" i="1" s="1"/>
  <c r="D1070" i="1"/>
  <c r="C1070" i="1"/>
  <c r="D1069" i="1"/>
  <c r="C1069" i="1"/>
  <c r="D1068" i="1"/>
  <c r="C1068" i="1"/>
  <c r="D1067" i="1"/>
  <c r="C1067" i="1"/>
  <c r="H1067" i="1" s="1"/>
  <c r="D1066" i="1"/>
  <c r="C1066" i="1"/>
  <c r="D1065" i="1"/>
  <c r="C1065" i="1"/>
  <c r="D1064" i="1"/>
  <c r="C1064" i="1"/>
  <c r="D1063" i="1"/>
  <c r="C1063" i="1"/>
  <c r="H1063" i="1" s="1"/>
  <c r="D1062" i="1"/>
  <c r="C1062" i="1"/>
  <c r="D1061" i="1"/>
  <c r="C1061" i="1"/>
  <c r="D1060" i="1"/>
  <c r="C1060" i="1"/>
  <c r="D1059" i="1"/>
  <c r="C1059" i="1"/>
  <c r="H1059" i="1" s="1"/>
  <c r="D1058" i="1"/>
  <c r="C1058" i="1"/>
  <c r="D1057" i="1"/>
  <c r="C1057" i="1"/>
  <c r="D1056" i="1"/>
  <c r="C1056" i="1"/>
  <c r="D1055" i="1"/>
  <c r="C1055" i="1"/>
  <c r="H1055" i="1" s="1"/>
  <c r="D1054" i="1"/>
  <c r="C1054" i="1"/>
  <c r="D1053" i="1"/>
  <c r="C1053" i="1"/>
  <c r="D1052" i="1"/>
  <c r="C1052" i="1"/>
  <c r="D1051" i="1"/>
  <c r="C1051" i="1"/>
  <c r="H1051" i="1" s="1"/>
  <c r="D1050" i="1"/>
  <c r="C1050" i="1"/>
  <c r="D1049" i="1"/>
  <c r="C1049" i="1"/>
  <c r="D1048" i="1"/>
  <c r="C1048" i="1"/>
  <c r="D1047" i="1"/>
  <c r="C1047" i="1"/>
  <c r="H1047" i="1" s="1"/>
  <c r="D1046" i="1"/>
  <c r="C1046" i="1"/>
  <c r="D1045" i="1"/>
  <c r="C1045" i="1"/>
  <c r="D1044" i="1"/>
  <c r="C1044" i="1"/>
  <c r="D1043" i="1"/>
  <c r="C1043" i="1"/>
  <c r="H1043" i="1" s="1"/>
  <c r="D1042" i="1"/>
  <c r="C1042" i="1"/>
  <c r="D1041" i="1"/>
  <c r="C1041" i="1"/>
  <c r="D1040" i="1"/>
  <c r="D1039" i="1"/>
  <c r="C1039" i="1"/>
  <c r="H1039" i="1" s="1"/>
  <c r="D1038" i="1"/>
  <c r="C1038" i="1"/>
  <c r="H1038" i="1" s="1"/>
  <c r="D1037" i="1"/>
  <c r="C1037" i="1"/>
  <c r="D1036" i="1"/>
  <c r="C1036" i="1"/>
  <c r="D1035" i="1"/>
  <c r="C1035" i="1"/>
  <c r="H1035" i="1" s="1"/>
  <c r="D1034" i="1"/>
  <c r="C1034" i="1"/>
  <c r="H1034" i="1" s="1"/>
  <c r="D1033" i="1"/>
  <c r="C1033" i="1"/>
  <c r="D1032" i="1"/>
  <c r="C1032" i="1"/>
  <c r="D1031" i="1"/>
  <c r="C1031" i="1"/>
  <c r="H1031" i="1" s="1"/>
  <c r="D1030" i="1"/>
  <c r="C1030" i="1"/>
  <c r="H1030" i="1" s="1"/>
  <c r="D1029" i="1"/>
  <c r="C1029" i="1"/>
  <c r="D1028" i="1"/>
  <c r="C1028" i="1"/>
  <c r="D1027" i="1"/>
  <c r="C1027" i="1"/>
  <c r="H1027" i="1" s="1"/>
  <c r="D1026" i="1"/>
  <c r="C1026" i="1"/>
  <c r="H1026" i="1" s="1"/>
  <c r="D1025" i="1"/>
  <c r="C1025" i="1"/>
  <c r="D1024" i="1"/>
  <c r="C1024" i="1"/>
  <c r="D1023" i="1"/>
  <c r="C1023" i="1"/>
  <c r="H1023" i="1" s="1"/>
  <c r="D1022" i="1"/>
  <c r="C1022" i="1"/>
  <c r="H1022" i="1" s="1"/>
  <c r="D1021" i="1"/>
  <c r="C1021" i="1"/>
  <c r="D1020" i="1"/>
  <c r="C1020" i="1"/>
  <c r="D1019" i="1"/>
  <c r="C1019" i="1"/>
  <c r="H1019" i="1" s="1"/>
  <c r="D1018" i="1"/>
  <c r="C1018" i="1"/>
  <c r="H1018" i="1" s="1"/>
  <c r="D1017" i="1"/>
  <c r="D1016" i="1"/>
  <c r="C1016" i="1"/>
  <c r="D1015" i="1"/>
  <c r="C1015" i="1"/>
  <c r="H1015" i="1" s="1"/>
  <c r="D1014" i="1"/>
  <c r="C1014" i="1"/>
  <c r="H1014" i="1" s="1"/>
  <c r="D1013"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D630" i="1"/>
  <c r="C630" i="1"/>
  <c r="D629" i="1"/>
  <c r="C629" i="1"/>
  <c r="D628" i="1"/>
  <c r="C628" i="1"/>
  <c r="C627" i="1"/>
  <c r="D626" i="1"/>
  <c r="C626" i="1"/>
  <c r="D625" i="1"/>
  <c r="C625" i="1"/>
  <c r="D624" i="1"/>
  <c r="C624" i="1"/>
  <c r="C623" i="1"/>
  <c r="D622" i="1"/>
  <c r="C622" i="1"/>
  <c r="D621" i="1"/>
  <c r="C621" i="1"/>
  <c r="D620" i="1"/>
  <c r="C620" i="1"/>
  <c r="D619" i="1"/>
  <c r="C619" i="1"/>
  <c r="D618" i="1"/>
  <c r="C618" i="1"/>
  <c r="D617" i="1"/>
  <c r="C617" i="1"/>
  <c r="D616" i="1"/>
  <c r="C616" i="1"/>
  <c r="D615" i="1"/>
  <c r="D614" i="1"/>
  <c r="C614" i="1"/>
  <c r="H614" i="1" s="1"/>
  <c r="D613" i="1"/>
  <c r="C613" i="1"/>
  <c r="D612" i="1"/>
  <c r="C612" i="1"/>
  <c r="D611" i="1"/>
  <c r="C611" i="1"/>
  <c r="D610" i="1"/>
  <c r="C610" i="1"/>
  <c r="H610" i="1" s="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H594" i="1" s="1"/>
  <c r="D593" i="1"/>
  <c r="C593" i="1"/>
  <c r="D592" i="1"/>
  <c r="C592"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C578" i="1"/>
  <c r="H578" i="1" s="1"/>
  <c r="D577" i="1"/>
  <c r="C577" i="1"/>
  <c r="D576" i="1"/>
  <c r="C576" i="1"/>
  <c r="H576" i="1" s="1"/>
  <c r="D575" i="1"/>
  <c r="D574" i="1"/>
  <c r="C574" i="1"/>
  <c r="D573" i="1"/>
  <c r="C573" i="1"/>
  <c r="D572" i="1"/>
  <c r="C572" i="1"/>
  <c r="H572" i="1" s="1"/>
  <c r="D571" i="1"/>
  <c r="C571" i="1"/>
  <c r="D570" i="1"/>
  <c r="C570" i="1"/>
  <c r="D569" i="1"/>
  <c r="D568" i="1"/>
  <c r="C568" i="1"/>
  <c r="H568" i="1" s="1"/>
  <c r="D567" i="1"/>
  <c r="C567" i="1"/>
  <c r="H567" i="1" s="1"/>
  <c r="D566" i="1"/>
  <c r="C566" i="1"/>
  <c r="H566" i="1" s="1"/>
  <c r="D565" i="1"/>
  <c r="D564" i="1"/>
  <c r="C564" i="1"/>
  <c r="D563" i="1"/>
  <c r="C563" i="1"/>
  <c r="H563" i="1" s="1"/>
  <c r="D562" i="1"/>
  <c r="C562" i="1"/>
  <c r="D561" i="1"/>
  <c r="C561" i="1"/>
  <c r="D560" i="1"/>
  <c r="C560" i="1"/>
  <c r="D559" i="1"/>
  <c r="C559" i="1"/>
  <c r="H559" i="1" s="1"/>
  <c r="D558" i="1"/>
  <c r="C558" i="1"/>
  <c r="D557" i="1"/>
  <c r="C557" i="1"/>
  <c r="D556" i="1"/>
  <c r="C556" i="1"/>
  <c r="D555" i="1"/>
  <c r="C555" i="1"/>
  <c r="H555" i="1" s="1"/>
  <c r="D554" i="1"/>
  <c r="C554" i="1"/>
  <c r="D553" i="1"/>
  <c r="C553" i="1"/>
  <c r="D552" i="1"/>
  <c r="C552" i="1"/>
  <c r="D551" i="1"/>
  <c r="C551" i="1"/>
  <c r="H551" i="1" s="1"/>
  <c r="D550" i="1"/>
  <c r="C550" i="1"/>
  <c r="D549" i="1"/>
  <c r="C549" i="1"/>
  <c r="D548" i="1"/>
  <c r="C548" i="1"/>
  <c r="D547" i="1"/>
  <c r="C547" i="1"/>
  <c r="H547" i="1" s="1"/>
  <c r="D546" i="1"/>
  <c r="C546" i="1"/>
  <c r="D545" i="1"/>
  <c r="C545" i="1"/>
  <c r="D544" i="1"/>
  <c r="C544" i="1"/>
  <c r="D543" i="1"/>
  <c r="C543" i="1"/>
  <c r="H543" i="1" s="1"/>
  <c r="D542" i="1"/>
  <c r="C542" i="1"/>
  <c r="D541" i="1"/>
  <c r="C541" i="1"/>
  <c r="D540" i="1"/>
  <c r="C540" i="1"/>
  <c r="D539" i="1"/>
  <c r="C539" i="1"/>
  <c r="H539" i="1" s="1"/>
  <c r="D538" i="1"/>
  <c r="C538" i="1"/>
  <c r="D537" i="1"/>
  <c r="C537" i="1"/>
  <c r="D536" i="1"/>
  <c r="C536" i="1"/>
  <c r="D535" i="1"/>
  <c r="C535" i="1"/>
  <c r="H535" i="1" s="1"/>
  <c r="D534" i="1"/>
  <c r="C534" i="1"/>
  <c r="D533" i="1"/>
  <c r="C533" i="1"/>
  <c r="D532" i="1"/>
  <c r="C532" i="1"/>
  <c r="D531" i="1"/>
  <c r="C531" i="1"/>
  <c r="H531" i="1" s="1"/>
  <c r="D530" i="1"/>
  <c r="C530" i="1"/>
  <c r="D528" i="1"/>
  <c r="C528" i="1"/>
  <c r="H528" i="1" s="1"/>
  <c r="D527" i="1"/>
  <c r="C527" i="1"/>
  <c r="H527" i="1" s="1"/>
  <c r="D526" i="1"/>
  <c r="C526" i="1"/>
  <c r="H526" i="1" s="1"/>
  <c r="D525" i="1"/>
  <c r="C525" i="1"/>
  <c r="D524" i="1"/>
  <c r="C524" i="1"/>
  <c r="H524" i="1" s="1"/>
  <c r="D523" i="1"/>
  <c r="C523" i="1"/>
  <c r="H523" i="1" s="1"/>
  <c r="D522" i="1"/>
  <c r="C522" i="1"/>
  <c r="H522" i="1" s="1"/>
  <c r="D521" i="1"/>
  <c r="C521" i="1"/>
  <c r="D520" i="1"/>
  <c r="C520" i="1"/>
  <c r="H520" i="1" s="1"/>
  <c r="D519" i="1"/>
  <c r="C519" i="1"/>
  <c r="H519" i="1" s="1"/>
  <c r="D518" i="1"/>
  <c r="C518" i="1"/>
  <c r="H518" i="1" s="1"/>
  <c r="D517" i="1"/>
  <c r="C517" i="1"/>
  <c r="D516" i="1"/>
  <c r="C516" i="1"/>
  <c r="H516" i="1" s="1"/>
  <c r="D515" i="1"/>
  <c r="C515" i="1"/>
  <c r="H515" i="1" s="1"/>
  <c r="D514" i="1"/>
  <c r="C514" i="1"/>
  <c r="H514" i="1" s="1"/>
  <c r="D513" i="1"/>
  <c r="C513" i="1"/>
  <c r="D512" i="1"/>
  <c r="C512" i="1"/>
  <c r="H512" i="1" s="1"/>
  <c r="D511" i="1"/>
  <c r="C511" i="1"/>
  <c r="H511" i="1" s="1"/>
  <c r="D510" i="1"/>
  <c r="C510" i="1"/>
  <c r="H510" i="1" s="1"/>
  <c r="D509" i="1"/>
  <c r="C509" i="1"/>
  <c r="C508" i="1"/>
  <c r="D507" i="1"/>
  <c r="C507" i="1"/>
  <c r="H507" i="1" s="1"/>
  <c r="D506" i="1"/>
  <c r="C506" i="1"/>
  <c r="H506" i="1" s="1"/>
  <c r="D505" i="1"/>
  <c r="C505" i="1"/>
  <c r="D504" i="1"/>
  <c r="C504" i="1"/>
  <c r="H504" i="1" s="1"/>
  <c r="D503" i="1"/>
  <c r="C503" i="1"/>
  <c r="H503" i="1" s="1"/>
  <c r="D502" i="1"/>
  <c r="C502" i="1"/>
  <c r="H502" i="1" s="1"/>
  <c r="D501" i="1"/>
  <c r="C501" i="1"/>
  <c r="D500" i="1"/>
  <c r="C500" i="1"/>
  <c r="H500" i="1" s="1"/>
  <c r="D499" i="1"/>
  <c r="C499" i="1"/>
  <c r="H499" i="1" s="1"/>
  <c r="D498" i="1"/>
  <c r="C498" i="1"/>
  <c r="H498" i="1" s="1"/>
  <c r="D497" i="1"/>
  <c r="C497" i="1"/>
  <c r="D496" i="1"/>
  <c r="C496" i="1"/>
  <c r="H496" i="1" s="1"/>
  <c r="D495" i="1"/>
  <c r="C495" i="1"/>
  <c r="H495" i="1" s="1"/>
  <c r="D494" i="1"/>
  <c r="C494" i="1"/>
  <c r="H494" i="1" s="1"/>
  <c r="D493" i="1"/>
  <c r="C493" i="1"/>
  <c r="D492" i="1"/>
  <c r="C492" i="1"/>
  <c r="H492" i="1" s="1"/>
  <c r="D491" i="1"/>
  <c r="C491" i="1"/>
  <c r="H491" i="1" s="1"/>
  <c r="D490" i="1"/>
  <c r="C490" i="1"/>
  <c r="H490" i="1" s="1"/>
  <c r="D489" i="1"/>
  <c r="C489" i="1"/>
  <c r="D488" i="1"/>
  <c r="C488" i="1"/>
  <c r="H488" i="1" s="1"/>
  <c r="D487" i="1"/>
  <c r="C487" i="1"/>
  <c r="H487" i="1" s="1"/>
  <c r="D486" i="1"/>
  <c r="C486" i="1"/>
  <c r="H486" i="1" s="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H472" i="1" s="1"/>
  <c r="D471" i="1"/>
  <c r="C471" i="1"/>
  <c r="C470" i="1"/>
  <c r="H470" i="1" s="1"/>
  <c r="D469" i="1"/>
  <c r="C469" i="1"/>
  <c r="D468" i="1"/>
  <c r="C468" i="1"/>
  <c r="H468" i="1" s="1"/>
  <c r="D467" i="1"/>
  <c r="C467" i="1"/>
  <c r="D466" i="1"/>
  <c r="C466" i="1"/>
  <c r="H466" i="1" s="1"/>
  <c r="D465" i="1"/>
  <c r="C465" i="1"/>
  <c r="C464" i="1"/>
  <c r="H464" i="1" s="1"/>
  <c r="D463" i="1"/>
  <c r="C463" i="1"/>
  <c r="D462" i="1"/>
  <c r="C462" i="1"/>
  <c r="H462" i="1" s="1"/>
  <c r="D461" i="1"/>
  <c r="C461" i="1"/>
  <c r="C460" i="1"/>
  <c r="D459" i="1"/>
  <c r="C459" i="1"/>
  <c r="H459" i="1" s="1"/>
  <c r="D458" i="1"/>
  <c r="C458" i="1"/>
  <c r="H458" i="1" s="1"/>
  <c r="D457" i="1"/>
  <c r="C457" i="1"/>
  <c r="D456" i="1"/>
  <c r="C456" i="1"/>
  <c r="D455" i="1"/>
  <c r="C455" i="1"/>
  <c r="H455" i="1" s="1"/>
  <c r="D454" i="1"/>
  <c r="C454" i="1"/>
  <c r="H454" i="1" s="1"/>
  <c r="D453" i="1"/>
  <c r="C453" i="1"/>
  <c r="D452" i="1"/>
  <c r="C452" i="1"/>
  <c r="D451" i="1"/>
  <c r="C451" i="1"/>
  <c r="H451" i="1" s="1"/>
  <c r="D450" i="1"/>
  <c r="C450" i="1"/>
  <c r="H450" i="1" s="1"/>
  <c r="D449" i="1"/>
  <c r="C449" i="1"/>
  <c r="D448" i="1"/>
  <c r="C448" i="1"/>
  <c r="D447" i="1"/>
  <c r="C447" i="1"/>
  <c r="H447" i="1" s="1"/>
  <c r="D446" i="1"/>
  <c r="C446" i="1"/>
  <c r="H446" i="1" s="1"/>
  <c r="D445" i="1"/>
  <c r="C445" i="1"/>
  <c r="D444" i="1"/>
  <c r="C444" i="1"/>
  <c r="D443" i="1"/>
  <c r="C443" i="1"/>
  <c r="H443" i="1" s="1"/>
  <c r="D442" i="1"/>
  <c r="C442" i="1"/>
  <c r="H442" i="1" s="1"/>
  <c r="D441" i="1"/>
  <c r="C441" i="1"/>
  <c r="D440" i="1"/>
  <c r="C440" i="1"/>
  <c r="D439" i="1"/>
  <c r="C439" i="1"/>
  <c r="H439" i="1" s="1"/>
  <c r="D438" i="1"/>
  <c r="C438" i="1"/>
  <c r="H438" i="1" s="1"/>
  <c r="D437" i="1"/>
  <c r="C437" i="1"/>
  <c r="D436" i="1"/>
  <c r="C436" i="1"/>
  <c r="D435" i="1"/>
  <c r="C435" i="1"/>
  <c r="H435" i="1" s="1"/>
  <c r="D434" i="1"/>
  <c r="C434" i="1"/>
  <c r="H434" i="1" s="1"/>
  <c r="D433" i="1"/>
  <c r="C433" i="1"/>
  <c r="D432" i="1"/>
  <c r="C432" i="1"/>
  <c r="D431" i="1"/>
  <c r="C431" i="1"/>
  <c r="H431" i="1" s="1"/>
  <c r="D430" i="1"/>
  <c r="C430" i="1"/>
  <c r="H430" i="1" s="1"/>
  <c r="D429" i="1"/>
  <c r="C429" i="1"/>
  <c r="D428" i="1"/>
  <c r="C428" i="1"/>
  <c r="D427" i="1"/>
  <c r="C427" i="1"/>
  <c r="H427" i="1" s="1"/>
  <c r="D426" i="1"/>
  <c r="C426" i="1"/>
  <c r="H426" i="1" s="1"/>
  <c r="D425" i="1"/>
  <c r="D423" i="1"/>
  <c r="C423" i="1"/>
  <c r="C422" i="1"/>
  <c r="C421" i="1"/>
  <c r="D416" i="1"/>
  <c r="C416" i="1"/>
  <c r="H416" i="1" s="1"/>
  <c r="D415" i="1"/>
  <c r="C415" i="1"/>
  <c r="D414" i="1"/>
  <c r="C414" i="1"/>
  <c r="D411" i="1"/>
  <c r="C411" i="1"/>
  <c r="D410" i="1"/>
  <c r="C410" i="1"/>
  <c r="H410" i="1" s="1"/>
  <c r="D409" i="1"/>
  <c r="C409" i="1"/>
  <c r="D408" i="1"/>
  <c r="C408" i="1"/>
  <c r="H408" i="1" s="1"/>
  <c r="D407" i="1"/>
  <c r="C407" i="1"/>
  <c r="D406" i="1"/>
  <c r="C406" i="1"/>
  <c r="H406" i="1" s="1"/>
  <c r="C405" i="1"/>
  <c r="D404" i="1"/>
  <c r="C404" i="1"/>
  <c r="D403" i="1"/>
  <c r="C403" i="1"/>
  <c r="H403" i="1" s="1"/>
  <c r="D402" i="1"/>
  <c r="C402" i="1"/>
  <c r="H402" i="1" s="1"/>
  <c r="D401" i="1"/>
  <c r="D400" i="1"/>
  <c r="C400" i="1"/>
  <c r="D399" i="1"/>
  <c r="C399" i="1"/>
  <c r="H399" i="1" s="1"/>
  <c r="D398" i="1"/>
  <c r="C398" i="1"/>
  <c r="D397" i="1"/>
  <c r="C397" i="1"/>
  <c r="D396" i="1"/>
  <c r="C396" i="1"/>
  <c r="D395" i="1"/>
  <c r="C395" i="1"/>
  <c r="H395" i="1" s="1"/>
  <c r="D394" i="1"/>
  <c r="C394" i="1"/>
  <c r="D393" i="1"/>
  <c r="C393" i="1"/>
  <c r="D392" i="1"/>
  <c r="C392" i="1"/>
  <c r="D391" i="1"/>
  <c r="C391" i="1"/>
  <c r="H391" i="1" s="1"/>
  <c r="D390" i="1"/>
  <c r="C390" i="1"/>
  <c r="D389" i="1"/>
  <c r="C389" i="1"/>
  <c r="D388" i="1"/>
  <c r="C388" i="1"/>
  <c r="D387" i="1"/>
  <c r="C387" i="1"/>
  <c r="H387" i="1" s="1"/>
  <c r="D386" i="1"/>
  <c r="C386" i="1"/>
  <c r="D385" i="1"/>
  <c r="C385" i="1"/>
  <c r="D384" i="1"/>
  <c r="C384" i="1"/>
  <c r="D383" i="1"/>
  <c r="C383" i="1"/>
  <c r="H383" i="1" s="1"/>
  <c r="D382" i="1"/>
  <c r="C382" i="1"/>
  <c r="D381" i="1"/>
  <c r="C381" i="1"/>
  <c r="D380" i="1"/>
  <c r="C380" i="1"/>
  <c r="D379" i="1"/>
  <c r="C379" i="1"/>
  <c r="H379" i="1" s="1"/>
  <c r="D378" i="1"/>
  <c r="C378" i="1"/>
  <c r="D377" i="1"/>
  <c r="C377" i="1"/>
  <c r="D376" i="1"/>
  <c r="C376" i="1"/>
  <c r="D375" i="1"/>
  <c r="C375" i="1"/>
  <c r="H375" i="1" s="1"/>
  <c r="D374" i="1"/>
  <c r="C374" i="1"/>
  <c r="D373" i="1"/>
  <c r="C373" i="1"/>
  <c r="D372" i="1"/>
  <c r="C372" i="1"/>
  <c r="D371" i="1"/>
  <c r="C371" i="1"/>
  <c r="H371" i="1" s="1"/>
  <c r="D370" i="1"/>
  <c r="C370" i="1"/>
  <c r="D369" i="1"/>
  <c r="C369" i="1"/>
  <c r="D368" i="1"/>
  <c r="D367" i="1"/>
  <c r="C367" i="1"/>
  <c r="H367" i="1" s="1"/>
  <c r="D366" i="1"/>
  <c r="C366" i="1"/>
  <c r="D365" i="1"/>
  <c r="C365" i="1"/>
  <c r="D364" i="1"/>
  <c r="C364" i="1"/>
  <c r="D363" i="1"/>
  <c r="C363" i="1"/>
  <c r="H363" i="1" s="1"/>
  <c r="D362" i="1"/>
  <c r="C362" i="1"/>
  <c r="D361" i="1"/>
  <c r="C361" i="1"/>
  <c r="D360" i="1"/>
  <c r="C360" i="1"/>
  <c r="D359" i="1"/>
  <c r="C359" i="1"/>
  <c r="H359" i="1" s="1"/>
  <c r="D358" i="1"/>
  <c r="C358" i="1"/>
  <c r="D357" i="1"/>
  <c r="D356"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D315" i="1"/>
  <c r="C315" i="1"/>
  <c r="D314" i="1"/>
  <c r="C314" i="1"/>
  <c r="H314" i="1" s="1"/>
  <c r="D313" i="1"/>
  <c r="C313" i="1"/>
  <c r="D312" i="1"/>
  <c r="C312" i="1"/>
  <c r="H312" i="1" s="1"/>
  <c r="D311" i="1"/>
  <c r="C311" i="1"/>
  <c r="D310" i="1"/>
  <c r="C310" i="1"/>
  <c r="H310" i="1" s="1"/>
  <c r="C309" i="1"/>
  <c r="D308" i="1"/>
  <c r="C308" i="1"/>
  <c r="H308" i="1" s="1"/>
  <c r="D307" i="1"/>
  <c r="C307" i="1"/>
  <c r="D306" i="1"/>
  <c r="C306" i="1"/>
  <c r="H306" i="1" s="1"/>
  <c r="D305" i="1"/>
  <c r="C305" i="1"/>
  <c r="C304" i="1"/>
  <c r="D302" i="1"/>
  <c r="C302" i="1"/>
  <c r="H302" i="1" s="1"/>
  <c r="D301" i="1"/>
  <c r="C301" i="1"/>
  <c r="D300" i="1"/>
  <c r="C300" i="1"/>
  <c r="H300" i="1" s="1"/>
  <c r="D299" i="1"/>
  <c r="C299" i="1"/>
  <c r="D298" i="1"/>
  <c r="C298" i="1"/>
  <c r="H298" i="1" s="1"/>
  <c r="D294" i="1"/>
  <c r="C294" i="1"/>
  <c r="H294" i="1" s="1"/>
  <c r="D293" i="1"/>
  <c r="D292" i="1"/>
  <c r="C292" i="1"/>
  <c r="D291" i="1"/>
  <c r="C291" i="1"/>
  <c r="D290" i="1"/>
  <c r="C290" i="1"/>
  <c r="H290" i="1" s="1"/>
  <c r="D289" i="1"/>
  <c r="C289" i="1"/>
  <c r="D288" i="1"/>
  <c r="C288" i="1"/>
  <c r="D287" i="1"/>
  <c r="C287" i="1"/>
  <c r="D286" i="1"/>
  <c r="C286" i="1"/>
  <c r="H286" i="1" s="1"/>
  <c r="D285" i="1"/>
  <c r="C285" i="1"/>
  <c r="D284" i="1"/>
  <c r="C284" i="1"/>
  <c r="D283" i="1"/>
  <c r="C283" i="1"/>
  <c r="D282" i="1"/>
  <c r="C282" i="1"/>
  <c r="H282" i="1" s="1"/>
  <c r="D281" i="1"/>
  <c r="C281" i="1"/>
  <c r="D280" i="1"/>
  <c r="C280" i="1"/>
  <c r="D279" i="1"/>
  <c r="D278" i="1"/>
  <c r="C278" i="1"/>
  <c r="D277" i="1"/>
  <c r="C277" i="1"/>
  <c r="H277" i="1" s="1"/>
  <c r="D276" i="1"/>
  <c r="C276" i="1"/>
  <c r="D275" i="1"/>
  <c r="C275" i="1"/>
  <c r="D274" i="1"/>
  <c r="C274" i="1"/>
  <c r="D273" i="1"/>
  <c r="C273" i="1"/>
  <c r="H273" i="1" s="1"/>
  <c r="D272" i="1"/>
  <c r="C272" i="1"/>
  <c r="D271" i="1"/>
  <c r="C271" i="1"/>
  <c r="D270" i="1"/>
  <c r="C270" i="1"/>
  <c r="D268" i="1"/>
  <c r="C268" i="1"/>
  <c r="D267" i="1"/>
  <c r="C267" i="1"/>
  <c r="D266" i="1"/>
  <c r="C266" i="1"/>
  <c r="D265" i="1"/>
  <c r="C265" i="1"/>
  <c r="H265" i="1" s="1"/>
  <c r="D264" i="1"/>
  <c r="C264" i="1"/>
  <c r="D263" i="1"/>
  <c r="C263" i="1"/>
  <c r="D262" i="1"/>
  <c r="C262" i="1"/>
  <c r="D261" i="1"/>
  <c r="C261" i="1"/>
  <c r="H261" i="1" s="1"/>
  <c r="D260" i="1"/>
  <c r="C260" i="1"/>
  <c r="D258" i="1"/>
  <c r="D257" i="1"/>
  <c r="C257" i="1"/>
  <c r="H257" i="1" s="1"/>
  <c r="D256" i="1"/>
  <c r="C256" i="1"/>
  <c r="H256" i="1" s="1"/>
  <c r="D255" i="1"/>
  <c r="C255" i="1"/>
  <c r="D254" i="1"/>
  <c r="C254" i="1"/>
  <c r="H254" i="1" s="1"/>
  <c r="D253" i="1"/>
  <c r="C253" i="1"/>
  <c r="H253" i="1" s="1"/>
  <c r="D252" i="1"/>
  <c r="C252" i="1"/>
  <c r="H252" i="1" s="1"/>
  <c r="D251" i="1"/>
  <c r="C251" i="1"/>
  <c r="D250" i="1"/>
  <c r="C250" i="1"/>
  <c r="H250" i="1" s="1"/>
  <c r="D249" i="1"/>
  <c r="C249" i="1"/>
  <c r="H249" i="1" s="1"/>
  <c r="D248" i="1"/>
  <c r="C248" i="1"/>
  <c r="H248" i="1" s="1"/>
  <c r="D247" i="1"/>
  <c r="C247" i="1"/>
  <c r="D246" i="1"/>
  <c r="C246" i="1"/>
  <c r="H246" i="1" s="1"/>
  <c r="D245" i="1"/>
  <c r="C245" i="1"/>
  <c r="H245" i="1" s="1"/>
  <c r="D244" i="1"/>
  <c r="C244" i="1"/>
  <c r="H244" i="1" s="1"/>
  <c r="D243" i="1"/>
  <c r="C243" i="1"/>
  <c r="D242" i="1"/>
  <c r="C242" i="1"/>
  <c r="H242" i="1" s="1"/>
  <c r="D241" i="1"/>
  <c r="C241" i="1"/>
  <c r="H241" i="1" s="1"/>
  <c r="D240" i="1"/>
  <c r="C240" i="1"/>
  <c r="H240" i="1" s="1"/>
  <c r="D239" i="1"/>
  <c r="C239" i="1"/>
  <c r="D238" i="1"/>
  <c r="C238" i="1"/>
  <c r="H238" i="1" s="1"/>
  <c r="D237" i="1"/>
  <c r="C237" i="1"/>
  <c r="H237" i="1" s="1"/>
  <c r="D236" i="1"/>
  <c r="C236" i="1"/>
  <c r="H236" i="1" s="1"/>
  <c r="D235" i="1"/>
  <c r="C235" i="1"/>
  <c r="D234" i="1"/>
  <c r="C234" i="1"/>
  <c r="H234" i="1" s="1"/>
  <c r="D233" i="1"/>
  <c r="C233" i="1"/>
  <c r="H233" i="1" s="1"/>
  <c r="D232" i="1"/>
  <c r="C232" i="1"/>
  <c r="H232" i="1" s="1"/>
  <c r="D231" i="1"/>
  <c r="C231" i="1"/>
  <c r="D230" i="1"/>
  <c r="C230" i="1"/>
  <c r="H230" i="1" s="1"/>
  <c r="D229" i="1"/>
  <c r="C229" i="1"/>
  <c r="H229" i="1" s="1"/>
  <c r="D228" i="1"/>
  <c r="C228" i="1"/>
  <c r="H228" i="1" s="1"/>
  <c r="D227" i="1"/>
  <c r="C227" i="1"/>
  <c r="D225" i="1"/>
  <c r="C225" i="1"/>
  <c r="H225" i="1" s="1"/>
  <c r="D224" i="1"/>
  <c r="C224" i="1"/>
  <c r="H224" i="1" s="1"/>
  <c r="D223" i="1"/>
  <c r="C223" i="1"/>
  <c r="D222" i="1"/>
  <c r="C222" i="1"/>
  <c r="H222" i="1" s="1"/>
  <c r="D221" i="1"/>
  <c r="C221" i="1"/>
  <c r="H221" i="1" s="1"/>
  <c r="D220" i="1"/>
  <c r="C220" i="1"/>
  <c r="H220" i="1" s="1"/>
  <c r="D219" i="1"/>
  <c r="C219" i="1"/>
  <c r="D218" i="1"/>
  <c r="C218" i="1"/>
  <c r="H218" i="1" s="1"/>
  <c r="D217" i="1"/>
  <c r="C217" i="1"/>
  <c r="H217" i="1" s="1"/>
  <c r="D216" i="1"/>
  <c r="C216" i="1"/>
  <c r="H216" i="1" s="1"/>
  <c r="D215" i="1"/>
  <c r="C215" i="1"/>
  <c r="D214" i="1"/>
  <c r="C214" i="1"/>
  <c r="H214" i="1" s="1"/>
  <c r="D213" i="1"/>
  <c r="C213" i="1"/>
  <c r="H213" i="1" s="1"/>
  <c r="D212" i="1"/>
  <c r="C212" i="1"/>
  <c r="H212" i="1" s="1"/>
  <c r="D211" i="1"/>
  <c r="C211" i="1"/>
  <c r="D210" i="1"/>
  <c r="C210" i="1"/>
  <c r="H210" i="1" s="1"/>
  <c r="D209" i="1"/>
  <c r="C209" i="1"/>
  <c r="H209" i="1" s="1"/>
  <c r="D208" i="1"/>
  <c r="C208" i="1"/>
  <c r="H208" i="1" s="1"/>
  <c r="D207" i="1"/>
  <c r="C207" i="1"/>
  <c r="D206" i="1"/>
  <c r="C206" i="1"/>
  <c r="H206" i="1" s="1"/>
  <c r="D205" i="1"/>
  <c r="C205" i="1"/>
  <c r="H205" i="1" s="1"/>
  <c r="D204" i="1"/>
  <c r="C204" i="1"/>
  <c r="H204" i="1" s="1"/>
  <c r="D203" i="1"/>
  <c r="C203" i="1"/>
  <c r="D202" i="1"/>
  <c r="C202" i="1"/>
  <c r="H202" i="1" s="1"/>
  <c r="D201" i="1"/>
  <c r="C201" i="1"/>
  <c r="H201" i="1" s="1"/>
  <c r="D200" i="1"/>
  <c r="C200" i="1"/>
  <c r="H200" i="1" s="1"/>
  <c r="D199" i="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C174" i="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H132" i="1" s="1"/>
  <c r="D131" i="1"/>
  <c r="C131" i="1"/>
  <c r="D130" i="1"/>
  <c r="C130" i="1"/>
  <c r="H130" i="1" s="1"/>
  <c r="D129" i="1"/>
  <c r="C129" i="1"/>
  <c r="D128" i="1"/>
  <c r="C128" i="1"/>
  <c r="H128" i="1" s="1"/>
  <c r="D127" i="1"/>
  <c r="C127" i="1"/>
  <c r="D126" i="1"/>
  <c r="C126" i="1"/>
  <c r="H126" i="1" s="1"/>
  <c r="D125" i="1"/>
  <c r="C125" i="1"/>
  <c r="D124" i="1"/>
  <c r="C124" i="1"/>
  <c r="H124" i="1" s="1"/>
  <c r="D123" i="1"/>
  <c r="C123" i="1"/>
  <c r="D122" i="1"/>
  <c r="C122" i="1"/>
  <c r="H122" i="1" s="1"/>
  <c r="D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2" i="1"/>
  <c r="C102" i="1"/>
  <c r="H102" i="1" s="1"/>
  <c r="D101" i="1"/>
  <c r="C101" i="1"/>
  <c r="D100" i="1"/>
  <c r="C100" i="1"/>
  <c r="H100" i="1" s="1"/>
  <c r="D99" i="1"/>
  <c r="C99" i="1"/>
  <c r="D98" i="1"/>
  <c r="C98" i="1"/>
  <c r="H98" i="1" s="1"/>
  <c r="D97" i="1"/>
  <c r="C97" i="1"/>
  <c r="D96" i="1"/>
  <c r="C96" i="1"/>
  <c r="H96" i="1" s="1"/>
  <c r="D95" i="1"/>
  <c r="C95" i="1"/>
  <c r="C94" i="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C78"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C46" i="1"/>
  <c r="H46" i="1" s="1"/>
  <c r="D44" i="1"/>
  <c r="C44" i="1"/>
  <c r="H44" i="1" s="1"/>
  <c r="D43" i="1"/>
  <c r="C43" i="1"/>
  <c r="D42" i="1"/>
  <c r="C42" i="1"/>
  <c r="H42" i="1" s="1"/>
  <c r="D41" i="1"/>
  <c r="C41" i="1"/>
  <c r="D40" i="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E311" i="9" l="1"/>
  <c r="B311" i="9" s="1"/>
  <c r="E324" i="9"/>
  <c r="B324" i="9" s="1"/>
  <c r="E37" i="9"/>
  <c r="C1681" i="1"/>
  <c r="H1681" i="1" s="1"/>
  <c r="I39" i="3"/>
  <c r="E312" i="9"/>
  <c r="B312" i="9" s="1"/>
  <c r="B37" i="9"/>
  <c r="C1585" i="1"/>
  <c r="H1585" i="1" s="1"/>
  <c r="H636" i="1"/>
  <c r="H635" i="1"/>
  <c r="H423" i="1"/>
  <c r="H653" i="1"/>
  <c r="E294" i="9"/>
  <c r="B294" i="9" s="1"/>
  <c r="H415" i="1"/>
  <c r="E647" i="4"/>
  <c r="D641" i="1" s="1"/>
  <c r="F44" i="4"/>
  <c r="D43" i="4"/>
  <c r="F125" i="4"/>
  <c r="C121" i="1"/>
  <c r="H121" i="1" s="1"/>
  <c r="F165" i="4"/>
  <c r="D164" i="4"/>
  <c r="D152" i="4" s="1"/>
  <c r="C161" i="1"/>
  <c r="H161" i="1" s="1"/>
  <c r="F575" i="4"/>
  <c r="C569" i="1"/>
  <c r="H569" i="1" s="1"/>
  <c r="F581" i="4"/>
  <c r="C575" i="1"/>
  <c r="H575" i="1" s="1"/>
  <c r="H592" i="1"/>
  <c r="H596" i="1"/>
  <c r="H600" i="1"/>
  <c r="H604" i="1"/>
  <c r="H608" i="1"/>
  <c r="H612" i="1"/>
  <c r="E92" i="9"/>
  <c r="B92" i="9" s="1"/>
  <c r="F165" i="5"/>
  <c r="C1170" i="1"/>
  <c r="H1170" i="1" s="1"/>
  <c r="F283" i="4"/>
  <c r="D273" i="4"/>
  <c r="C279" i="1"/>
  <c r="H279" i="1" s="1"/>
  <c r="H463" i="1"/>
  <c r="F181" i="5"/>
  <c r="D178" i="5"/>
  <c r="C1185" i="1"/>
  <c r="H1185" i="1" s="1"/>
  <c r="F12" i="5"/>
  <c r="C1017" i="1"/>
  <c r="H1017" i="1" s="1"/>
  <c r="D147" i="5"/>
  <c r="C1155" i="1"/>
  <c r="H1155" i="1" s="1"/>
  <c r="C40" i="1"/>
  <c r="H40" i="1" s="1"/>
  <c r="H281" i="1"/>
  <c r="H285" i="1"/>
  <c r="H289" i="1"/>
  <c r="C293" i="1"/>
  <c r="H293" i="1" s="1"/>
  <c r="F135" i="5"/>
  <c r="C1140" i="1"/>
  <c r="H1140" i="1" s="1"/>
  <c r="C1409" i="1"/>
  <c r="H1409" i="1" s="1"/>
  <c r="F203" i="4"/>
  <c r="D202" i="4"/>
  <c r="C199" i="1"/>
  <c r="H199" i="1" s="1"/>
  <c r="F621" i="4"/>
  <c r="C615" i="1"/>
  <c r="H615" i="1" s="1"/>
  <c r="F35" i="5"/>
  <c r="C1040" i="1"/>
  <c r="H1040" i="1" s="1"/>
  <c r="F107" i="5"/>
  <c r="D88" i="5"/>
  <c r="C1112" i="1"/>
  <c r="H1112" i="1" s="1"/>
  <c r="B73" i="9"/>
  <c r="B238" i="9"/>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49" i="1"/>
  <c r="H153" i="1"/>
  <c r="H157" i="1"/>
  <c r="H165" i="1"/>
  <c r="H169" i="1"/>
  <c r="H173" i="1"/>
  <c r="H177" i="1"/>
  <c r="H181" i="1"/>
  <c r="H185" i="1"/>
  <c r="H189" i="1"/>
  <c r="H193" i="1"/>
  <c r="H197" i="1"/>
  <c r="H262" i="1"/>
  <c r="H266" i="1"/>
  <c r="H270" i="1"/>
  <c r="H274" i="1"/>
  <c r="H278" i="1"/>
  <c r="H358" i="1"/>
  <c r="H362" i="1"/>
  <c r="H366" i="1"/>
  <c r="H370" i="1"/>
  <c r="H374" i="1"/>
  <c r="H378" i="1"/>
  <c r="H382" i="1"/>
  <c r="H386" i="1"/>
  <c r="H390" i="1"/>
  <c r="H394" i="1"/>
  <c r="H398" i="1"/>
  <c r="H407" i="1"/>
  <c r="H411" i="1"/>
  <c r="H428" i="1"/>
  <c r="H432" i="1"/>
  <c r="H436" i="1"/>
  <c r="H440" i="1"/>
  <c r="H444" i="1"/>
  <c r="H448" i="1"/>
  <c r="H452" i="1"/>
  <c r="H456" i="1"/>
  <c r="H460" i="1"/>
  <c r="H474" i="1"/>
  <c r="H478" i="1"/>
  <c r="H482" i="1"/>
  <c r="H618" i="1"/>
  <c r="H622" i="1"/>
  <c r="H626" i="1"/>
  <c r="H630" i="1"/>
  <c r="H1176" i="1"/>
  <c r="H1460" i="1"/>
  <c r="H1464" i="1"/>
  <c r="H1468" i="1"/>
  <c r="F54" i="6"/>
  <c r="D35" i="6"/>
  <c r="C1450" i="1"/>
  <c r="H1450" i="1" s="1"/>
  <c r="F61" i="6"/>
  <c r="C1457" i="1"/>
  <c r="H1457" i="1" s="1"/>
  <c r="F75" i="6"/>
  <c r="C1471" i="1"/>
  <c r="H1471" i="1" s="1"/>
  <c r="F82" i="6"/>
  <c r="C1478" i="1"/>
  <c r="H1478" i="1" s="1"/>
  <c r="F130" i="6"/>
  <c r="D129" i="6"/>
  <c r="E38" i="7"/>
  <c r="D1572" i="1"/>
  <c r="E60" i="9"/>
  <c r="B60" i="9" s="1"/>
  <c r="H1402" i="1"/>
  <c r="H94" i="1"/>
  <c r="H508" i="1"/>
  <c r="H1330" i="1"/>
  <c r="H1334" i="1"/>
  <c r="H1338" i="1"/>
  <c r="H1342" i="1"/>
  <c r="H1346" i="1"/>
  <c r="H1350" i="1"/>
  <c r="H1354" i="1"/>
  <c r="H1358" i="1"/>
  <c r="H1362" i="1"/>
  <c r="H1366" i="1"/>
  <c r="H1370" i="1"/>
  <c r="H1374" i="1"/>
  <c r="H1378" i="1"/>
  <c r="H1382" i="1"/>
  <c r="H1386" i="1"/>
  <c r="H1390" i="1"/>
  <c r="H1394" i="1"/>
  <c r="H1398" i="1"/>
  <c r="D1402" i="1"/>
  <c r="H1436" i="1"/>
  <c r="H1440" i="1"/>
  <c r="H1444" i="1"/>
  <c r="H1448" i="1"/>
  <c r="J1542" i="1"/>
  <c r="J1546" i="1"/>
  <c r="J1550" i="1"/>
  <c r="J1554" i="1"/>
  <c r="J1558" i="1"/>
  <c r="J1562" i="1"/>
  <c r="J1566" i="1"/>
  <c r="J1570" i="1"/>
  <c r="F237" i="5"/>
  <c r="D219" i="5"/>
  <c r="E89" i="6"/>
  <c r="D1485" i="1" s="1"/>
  <c r="G1485" i="1" s="1"/>
  <c r="D1486" i="1"/>
  <c r="I26" i="3"/>
  <c r="D1401" i="1"/>
  <c r="H174" i="1"/>
  <c r="D259" i="1"/>
  <c r="G259" i="1" s="1"/>
  <c r="H280" i="1"/>
  <c r="H284" i="1"/>
  <c r="H288" i="1"/>
  <c r="H292" i="1"/>
  <c r="H307" i="1"/>
  <c r="H311" i="1"/>
  <c r="H315" i="1"/>
  <c r="H319" i="1"/>
  <c r="H323" i="1"/>
  <c r="H327" i="1"/>
  <c r="H331" i="1"/>
  <c r="H335" i="1"/>
  <c r="H339" i="1"/>
  <c r="H343" i="1"/>
  <c r="H347" i="1"/>
  <c r="H351" i="1"/>
  <c r="H404" i="1"/>
  <c r="H471" i="1"/>
  <c r="D508" i="1"/>
  <c r="H570" i="1"/>
  <c r="H574" i="1"/>
  <c r="H1224" i="1"/>
  <c r="H1228" i="1"/>
  <c r="H1232" i="1"/>
  <c r="H1236" i="1"/>
  <c r="H1240" i="1"/>
  <c r="H1244" i="1"/>
  <c r="H1248" i="1"/>
  <c r="H1252" i="1"/>
  <c r="H1257" i="1"/>
  <c r="H1262" i="1"/>
  <c r="H1266" i="1"/>
  <c r="H1270" i="1"/>
  <c r="H1274" i="1"/>
  <c r="H1282" i="1"/>
  <c r="H1286" i="1"/>
  <c r="H1290" i="1"/>
  <c r="H1294" i="1"/>
  <c r="H1298" i="1"/>
  <c r="H1513" i="1"/>
  <c r="H1517" i="1"/>
  <c r="H1521" i="1"/>
  <c r="H1529" i="1"/>
  <c r="H1533" i="1"/>
  <c r="F297" i="5"/>
  <c r="D296" i="5"/>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260" i="1"/>
  <c r="H264" i="1"/>
  <c r="H268" i="1"/>
  <c r="H272" i="1"/>
  <c r="H276" i="1"/>
  <c r="H299" i="1"/>
  <c r="H360" i="1"/>
  <c r="H364" i="1"/>
  <c r="H372" i="1"/>
  <c r="H376" i="1"/>
  <c r="H380" i="1"/>
  <c r="H384" i="1"/>
  <c r="H388" i="1"/>
  <c r="H392" i="1"/>
  <c r="H396" i="1"/>
  <c r="H400" i="1"/>
  <c r="H467" i="1"/>
  <c r="H476" i="1"/>
  <c r="H480" i="1"/>
  <c r="H484" i="1"/>
  <c r="H616" i="1"/>
  <c r="H620" i="1"/>
  <c r="H1042" i="1"/>
  <c r="H1046" i="1"/>
  <c r="H1050" i="1"/>
  <c r="H1054" i="1"/>
  <c r="H1058" i="1"/>
  <c r="H1062" i="1"/>
  <c r="H1066" i="1"/>
  <c r="H1070" i="1"/>
  <c r="H1488" i="1"/>
  <c r="H1492" i="1"/>
  <c r="H1496" i="1"/>
  <c r="H1500" i="1"/>
  <c r="F362" i="4"/>
  <c r="D361" i="4"/>
  <c r="C357" i="1"/>
  <c r="H357" i="1" s="1"/>
  <c r="H530" i="1"/>
  <c r="H534" i="1"/>
  <c r="H538" i="1"/>
  <c r="H542" i="1"/>
  <c r="H546" i="1"/>
  <c r="H550" i="1"/>
  <c r="H554" i="1"/>
  <c r="H558" i="1"/>
  <c r="H562" i="1"/>
  <c r="H571" i="1"/>
  <c r="H579" i="1"/>
  <c r="H583" i="1"/>
  <c r="H587" i="1"/>
  <c r="H595" i="1"/>
  <c r="H599" i="1"/>
  <c r="H603" i="1"/>
  <c r="H607" i="1"/>
  <c r="H611" i="1"/>
  <c r="H619" i="1"/>
  <c r="H623" i="1"/>
  <c r="H627" i="1"/>
  <c r="H631" i="1"/>
  <c r="H1076" i="1"/>
  <c r="H1080" i="1"/>
  <c r="H1084" i="1"/>
  <c r="H1088" i="1"/>
  <c r="H1092" i="1"/>
  <c r="H1096" i="1"/>
  <c r="H1100" i="1"/>
  <c r="H1104" i="1"/>
  <c r="H1108" i="1"/>
  <c r="H1116" i="1"/>
  <c r="H1120" i="1"/>
  <c r="H1128" i="1"/>
  <c r="H1132" i="1"/>
  <c r="H1136" i="1"/>
  <c r="H1144" i="1"/>
  <c r="H1148" i="1"/>
  <c r="H1437" i="1"/>
  <c r="H1441" i="1"/>
  <c r="H1445" i="1"/>
  <c r="H1449" i="1"/>
  <c r="H1453" i="1"/>
  <c r="H1461" i="1"/>
  <c r="H1465" i="1"/>
  <c r="H1469" i="1"/>
  <c r="H1506" i="1"/>
  <c r="F502" i="4"/>
  <c r="D491" i="4"/>
  <c r="F8" i="5"/>
  <c r="D7" i="5"/>
  <c r="F71" i="5"/>
  <c r="D70" i="5"/>
  <c r="E52" i="9"/>
  <c r="B52" i="9" s="1"/>
  <c r="B65" i="9"/>
  <c r="E71" i="9"/>
  <c r="B71" i="9" s="1"/>
  <c r="B165" i="9"/>
  <c r="B230" i="9"/>
  <c r="F236" i="9"/>
  <c r="B236" i="9" s="1"/>
  <c r="F265" i="9"/>
  <c r="B265" i="9" s="1"/>
  <c r="B279" i="9"/>
  <c r="B281" i="9"/>
  <c r="B283" i="9"/>
  <c r="B304" i="9"/>
  <c r="E319" i="9"/>
  <c r="B319" i="9" s="1"/>
  <c r="E327" i="9"/>
  <c r="B327" i="9" s="1"/>
  <c r="H1486" i="1"/>
  <c r="F50" i="4"/>
  <c r="D49" i="4"/>
  <c r="F536" i="4"/>
  <c r="E7" i="5"/>
  <c r="E69" i="5"/>
  <c r="D1075" i="1"/>
  <c r="F256" i="5"/>
  <c r="D255" i="5"/>
  <c r="F115" i="6"/>
  <c r="D114" i="6"/>
  <c r="C1511" i="1"/>
  <c r="H1511" i="1" s="1"/>
  <c r="D6" i="7"/>
  <c r="C1540" i="1"/>
  <c r="H1540" i="1" s="1"/>
  <c r="F298" i="9"/>
  <c r="H624" i="1"/>
  <c r="H628" i="1"/>
  <c r="H632" i="1"/>
  <c r="H1016" i="1"/>
  <c r="H1020" i="1"/>
  <c r="H1024" i="1"/>
  <c r="H1028" i="1"/>
  <c r="H1032" i="1"/>
  <c r="H1036" i="1"/>
  <c r="H1044" i="1"/>
  <c r="H1048" i="1"/>
  <c r="H1052" i="1"/>
  <c r="H1056" i="1"/>
  <c r="H1060" i="1"/>
  <c r="H1064" i="1"/>
  <c r="H1068" i="1"/>
  <c r="H1072" i="1"/>
  <c r="H1077" i="1"/>
  <c r="H1081" i="1"/>
  <c r="H1085" i="1"/>
  <c r="H1089" i="1"/>
  <c r="H1097" i="1"/>
  <c r="H1101" i="1"/>
  <c r="H1105" i="1"/>
  <c r="H1109" i="1"/>
  <c r="H1113" i="1"/>
  <c r="H1117" i="1"/>
  <c r="H1121" i="1"/>
  <c r="H1125" i="1"/>
  <c r="H1129" i="1"/>
  <c r="H1133" i="1"/>
  <c r="H1137" i="1"/>
  <c r="H1141" i="1"/>
  <c r="H1145" i="1"/>
  <c r="H1149" i="1"/>
  <c r="H1153" i="1"/>
  <c r="H1438" i="1"/>
  <c r="H1442" i="1"/>
  <c r="H1446" i="1"/>
  <c r="H1454" i="1"/>
  <c r="H1458" i="1"/>
  <c r="H1462" i="1"/>
  <c r="H1466" i="1"/>
  <c r="H1470" i="1"/>
  <c r="F8" i="4"/>
  <c r="D7" i="4"/>
  <c r="E49" i="4"/>
  <c r="D45" i="1" s="1"/>
  <c r="F254" i="4"/>
  <c r="D230" i="4"/>
  <c r="F572" i="4"/>
  <c r="D571" i="4"/>
  <c r="H339" i="9"/>
  <c r="D1223" i="1"/>
  <c r="D38" i="7"/>
  <c r="C1572" i="1"/>
  <c r="H1572" i="1" s="1"/>
  <c r="B57" i="9"/>
  <c r="B113" i="9"/>
  <c r="B137" i="9"/>
  <c r="B157" i="9"/>
  <c r="B248" i="9"/>
  <c r="H414" i="1"/>
  <c r="H422" i="1"/>
  <c r="H475" i="1"/>
  <c r="H479" i="1"/>
  <c r="H483" i="1"/>
  <c r="H532" i="1"/>
  <c r="H536" i="1"/>
  <c r="H540" i="1"/>
  <c r="H544" i="1"/>
  <c r="H548" i="1"/>
  <c r="H552" i="1"/>
  <c r="H556" i="1"/>
  <c r="H560" i="1"/>
  <c r="H564" i="1"/>
  <c r="H1013" i="1"/>
  <c r="H1021" i="1"/>
  <c r="H1025" i="1"/>
  <c r="H1029" i="1"/>
  <c r="H1033" i="1"/>
  <c r="H1037" i="1"/>
  <c r="H1041" i="1"/>
  <c r="H1045" i="1"/>
  <c r="H1049" i="1"/>
  <c r="H1053" i="1"/>
  <c r="H1057" i="1"/>
  <c r="H1061" i="1"/>
  <c r="H1065" i="1"/>
  <c r="H1069" i="1"/>
  <c r="H1073" i="1"/>
  <c r="H1078" i="1"/>
  <c r="H1082" i="1"/>
  <c r="H1086" i="1"/>
  <c r="H1090" i="1"/>
  <c r="H1094" i="1"/>
  <c r="H1098" i="1"/>
  <c r="H1102" i="1"/>
  <c r="H1106" i="1"/>
  <c r="H1110" i="1"/>
  <c r="H1114" i="1"/>
  <c r="H1118" i="1"/>
  <c r="H1122" i="1"/>
  <c r="H1126" i="1"/>
  <c r="H1130" i="1"/>
  <c r="H1134" i="1"/>
  <c r="H1138" i="1"/>
  <c r="H1142" i="1"/>
  <c r="H1146" i="1"/>
  <c r="H1150" i="1"/>
  <c r="H1154" i="1"/>
  <c r="H1504" i="1"/>
  <c r="H1508" i="1"/>
  <c r="E82" i="4"/>
  <c r="D78" i="1" s="1"/>
  <c r="H78" i="1" s="1"/>
  <c r="E164" i="4"/>
  <c r="D160" i="1" s="1"/>
  <c r="F263" i="4"/>
  <c r="D262" i="4"/>
  <c r="C259" i="1"/>
  <c r="F309" i="4"/>
  <c r="E360" i="4"/>
  <c r="F120" i="5"/>
  <c r="D119" i="5"/>
  <c r="E251" i="5"/>
  <c r="E36" i="9"/>
  <c r="B36" i="9" s="1"/>
  <c r="B94" i="9"/>
  <c r="E100" i="9"/>
  <c r="B100" i="9" s="1"/>
  <c r="E111" i="9"/>
  <c r="B111" i="9" s="1"/>
  <c r="B118" i="9"/>
  <c r="E124" i="9"/>
  <c r="B124" i="9" s="1"/>
  <c r="H1435" i="1"/>
  <c r="H1503" i="1"/>
  <c r="E152" i="4"/>
  <c r="E202" i="4"/>
  <c r="D198" i="1" s="1"/>
  <c r="E230" i="4"/>
  <c r="D226" i="1" s="1"/>
  <c r="F432" i="4"/>
  <c r="D431" i="4"/>
  <c r="E629" i="4"/>
  <c r="D623" i="1" s="1"/>
  <c r="G623" i="1" s="1"/>
  <c r="H336" i="9"/>
  <c r="E177" i="5"/>
  <c r="E338" i="9"/>
  <c r="B338" i="9" s="1"/>
  <c r="E35" i="6"/>
  <c r="B49" i="9"/>
  <c r="B97" i="9"/>
  <c r="B129" i="9"/>
  <c r="B254" i="9"/>
  <c r="H147" i="1"/>
  <c r="H151" i="1"/>
  <c r="H155" i="1"/>
  <c r="H159" i="1"/>
  <c r="H163" i="1"/>
  <c r="H167" i="1"/>
  <c r="H171" i="1"/>
  <c r="H175" i="1"/>
  <c r="H179" i="1"/>
  <c r="H183" i="1"/>
  <c r="H187" i="1"/>
  <c r="H191" i="1"/>
  <c r="H195" i="1"/>
  <c r="H203" i="1"/>
  <c r="H207" i="1"/>
  <c r="H211" i="1"/>
  <c r="H215" i="1"/>
  <c r="H219" i="1"/>
  <c r="H223" i="1"/>
  <c r="H227" i="1"/>
  <c r="H231" i="1"/>
  <c r="H235" i="1"/>
  <c r="H239" i="1"/>
  <c r="H243" i="1"/>
  <c r="H247" i="1"/>
  <c r="H251" i="1"/>
  <c r="H255" i="1"/>
  <c r="H263" i="1"/>
  <c r="H267" i="1"/>
  <c r="H271" i="1"/>
  <c r="H275" i="1"/>
  <c r="H283" i="1"/>
  <c r="H287" i="1"/>
  <c r="H291" i="1"/>
  <c r="H301" i="1"/>
  <c r="H305" i="1"/>
  <c r="H309" i="1"/>
  <c r="H313" i="1"/>
  <c r="H317" i="1"/>
  <c r="H321" i="1"/>
  <c r="H325" i="1"/>
  <c r="H329" i="1"/>
  <c r="H333" i="1"/>
  <c r="H337" i="1"/>
  <c r="H341" i="1"/>
  <c r="H345" i="1"/>
  <c r="H349" i="1"/>
  <c r="H353" i="1"/>
  <c r="H361" i="1"/>
  <c r="H365" i="1"/>
  <c r="H369" i="1"/>
  <c r="H373" i="1"/>
  <c r="H377" i="1"/>
  <c r="H381" i="1"/>
  <c r="H385" i="1"/>
  <c r="H389" i="1"/>
  <c r="H393" i="1"/>
  <c r="H397" i="1"/>
  <c r="H405" i="1"/>
  <c r="H409" i="1"/>
  <c r="H421"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73" i="1"/>
  <c r="H577" i="1"/>
  <c r="H581" i="1"/>
  <c r="H585" i="1"/>
  <c r="H589" i="1"/>
  <c r="H593" i="1"/>
  <c r="H597" i="1"/>
  <c r="H601" i="1"/>
  <c r="H605" i="1"/>
  <c r="H609" i="1"/>
  <c r="H613" i="1"/>
  <c r="H617" i="1"/>
  <c r="H621" i="1"/>
  <c r="H625" i="1"/>
  <c r="H629" i="1"/>
  <c r="J1544" i="1"/>
  <c r="J1548" i="1"/>
  <c r="J1552" i="1"/>
  <c r="H1556" i="1"/>
  <c r="J1560" i="1"/>
  <c r="J1564" i="1"/>
  <c r="J1568" i="1"/>
  <c r="J1576" i="1"/>
  <c r="J1580" i="1"/>
  <c r="F134" i="4"/>
  <c r="E273" i="4"/>
  <c r="D269" i="1" s="1"/>
  <c r="E309" i="4"/>
  <c r="F598" i="4"/>
  <c r="D597" i="4"/>
  <c r="B41" i="9"/>
  <c r="E47" i="9"/>
  <c r="B47" i="9" s="1"/>
  <c r="B62" i="9"/>
  <c r="E76" i="9"/>
  <c r="B76" i="9" s="1"/>
  <c r="E95" i="9"/>
  <c r="B95" i="9" s="1"/>
  <c r="E127" i="9"/>
  <c r="B127" i="9" s="1"/>
  <c r="B162" i="9"/>
  <c r="E168" i="9"/>
  <c r="B168" i="9" s="1"/>
  <c r="B235" i="9"/>
  <c r="F241" i="9"/>
  <c r="B241" i="9" s="1"/>
  <c r="B267" i="9"/>
  <c r="F346" i="4"/>
  <c r="D321" i="4"/>
  <c r="D308" i="4" s="1"/>
  <c r="E466" i="4"/>
  <c r="D460" i="1" s="1"/>
  <c r="E597" i="4"/>
  <c r="D591" i="1" s="1"/>
  <c r="F277" i="5"/>
  <c r="D274" i="5"/>
  <c r="E39" i="9"/>
  <c r="B39" i="9" s="1"/>
  <c r="B54" i="9"/>
  <c r="E68" i="9"/>
  <c r="B68" i="9" s="1"/>
  <c r="B102" i="9"/>
  <c r="E108" i="9"/>
  <c r="B108" i="9" s="1"/>
  <c r="B134" i="9"/>
  <c r="E140" i="9"/>
  <c r="B140" i="9" s="1"/>
  <c r="B246" i="9"/>
  <c r="F252" i="9"/>
  <c r="B252" i="9" s="1"/>
  <c r="E322" i="9"/>
  <c r="B322" i="9" s="1"/>
  <c r="E330" i="9"/>
  <c r="B330" i="9" s="1"/>
  <c r="F154" i="4"/>
  <c r="F77" i="4"/>
  <c r="F216" i="4"/>
  <c r="F428" i="4"/>
  <c r="D479" i="4"/>
  <c r="E296" i="9"/>
  <c r="B296" i="9" s="1"/>
  <c r="D373" i="4"/>
  <c r="F379" i="4"/>
  <c r="F393" i="4"/>
  <c r="D406" i="4"/>
  <c r="D5" i="6"/>
  <c r="F126" i="4"/>
  <c r="F170" i="4"/>
  <c r="F274" i="4"/>
  <c r="G314" i="9"/>
  <c r="F68" i="4"/>
  <c r="F178" i="4"/>
  <c r="F269" i="4"/>
  <c r="D647" i="4"/>
  <c r="E156" i="9"/>
  <c r="B156" i="9" s="1"/>
  <c r="H314" i="9"/>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6" i="1"/>
  <c r="G1157" i="1"/>
  <c r="G1158" i="1"/>
  <c r="G1159" i="1"/>
  <c r="G1160" i="1"/>
  <c r="G1161" i="1"/>
  <c r="G1162" i="1"/>
  <c r="G1163" i="1"/>
  <c r="G1164" i="1"/>
  <c r="G1165" i="1"/>
  <c r="G1166" i="1"/>
  <c r="G1167" i="1"/>
  <c r="G1168" i="1"/>
  <c r="G1169"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585" i="1" l="1"/>
  <c r="G642" i="1"/>
  <c r="D299" i="4"/>
  <c r="H17" i="3"/>
  <c r="C148" i="1"/>
  <c r="F152" i="4"/>
  <c r="C303" i="1"/>
  <c r="F308" i="4"/>
  <c r="E299" i="4"/>
  <c r="I17" i="3"/>
  <c r="D148" i="1"/>
  <c r="F571" i="4"/>
  <c r="C565" i="1"/>
  <c r="I34" i="3"/>
  <c r="D1571" i="1"/>
  <c r="F479" i="4"/>
  <c r="C473" i="1"/>
  <c r="I23" i="3"/>
  <c r="E176" i="5"/>
  <c r="D1180" i="1" s="1"/>
  <c r="D1181" i="1"/>
  <c r="F70" i="5"/>
  <c r="C1075" i="1"/>
  <c r="D69" i="5"/>
  <c r="F202" i="4"/>
  <c r="C198" i="1"/>
  <c r="F262" i="4"/>
  <c r="C258" i="1"/>
  <c r="G339" i="9"/>
  <c r="E339" i="9" s="1"/>
  <c r="B339" i="9" s="1"/>
  <c r="C1223" i="1"/>
  <c r="H26" i="3"/>
  <c r="C1401" i="1"/>
  <c r="F119" i="5"/>
  <c r="C1124" i="1"/>
  <c r="F7" i="5"/>
  <c r="C1012" i="1"/>
  <c r="H21" i="3"/>
  <c r="D6" i="5"/>
  <c r="F147" i="5"/>
  <c r="C1152" i="1"/>
  <c r="F273" i="4"/>
  <c r="C269" i="1"/>
  <c r="H19" i="9"/>
  <c r="E19" i="9" s="1"/>
  <c r="B19" i="9" s="1"/>
  <c r="E308" i="4"/>
  <c r="D304" i="1"/>
  <c r="E418" i="4"/>
  <c r="D413" i="1" s="1"/>
  <c r="D355" i="1"/>
  <c r="I22" i="3"/>
  <c r="D1074" i="1"/>
  <c r="F491" i="4"/>
  <c r="C485" i="1"/>
  <c r="F296" i="5"/>
  <c r="C1300" i="1"/>
  <c r="E430" i="4"/>
  <c r="F228" i="9"/>
  <c r="B228" i="9" s="1"/>
  <c r="E310" i="9"/>
  <c r="B310" i="9" s="1"/>
  <c r="G1155" i="1"/>
  <c r="H34" i="3"/>
  <c r="C1571" i="1"/>
  <c r="F7" i="4"/>
  <c r="D6" i="4"/>
  <c r="C3" i="1"/>
  <c r="D5" i="7"/>
  <c r="C1539" i="1"/>
  <c r="I21" i="3"/>
  <c r="D1012" i="1"/>
  <c r="E6" i="5"/>
  <c r="H1485" i="1"/>
  <c r="F88" i="5"/>
  <c r="C1093" i="1"/>
  <c r="F49" i="4"/>
  <c r="C45" i="1"/>
  <c r="F597" i="4"/>
  <c r="C591" i="1"/>
  <c r="F230" i="4"/>
  <c r="C226" i="1"/>
  <c r="F5" i="6"/>
  <c r="E535" i="4"/>
  <c r="F219" i="5"/>
  <c r="G1140" i="1"/>
  <c r="F431" i="4"/>
  <c r="D430" i="4"/>
  <c r="C425" i="1"/>
  <c r="G1540" i="1"/>
  <c r="G1409" i="1"/>
  <c r="G1170" i="1"/>
  <c r="G615" i="1"/>
  <c r="G161" i="1"/>
  <c r="G121" i="1"/>
  <c r="E314" i="9"/>
  <c r="B314" i="9" s="1"/>
  <c r="F373" i="4"/>
  <c r="C368" i="1"/>
  <c r="I27" i="3"/>
  <c r="D1431" i="1"/>
  <c r="D535" i="4"/>
  <c r="F361" i="4"/>
  <c r="D360" i="4"/>
  <c r="D417" i="4" s="1"/>
  <c r="C356" i="1"/>
  <c r="E141" i="6"/>
  <c r="G336" i="9"/>
  <c r="E336" i="9" s="1"/>
  <c r="B336" i="9" s="1"/>
  <c r="D177" i="5"/>
  <c r="C1182" i="1"/>
  <c r="F43" i="4"/>
  <c r="C39" i="1"/>
  <c r="F274" i="5"/>
  <c r="C1278" i="1"/>
  <c r="I24" i="3"/>
  <c r="D1255" i="1"/>
  <c r="F255" i="5"/>
  <c r="C1259" i="1"/>
  <c r="D251" i="5"/>
  <c r="F129" i="6"/>
  <c r="C1525" i="1"/>
  <c r="D141" i="6"/>
  <c r="C1537" i="1" s="1"/>
  <c r="F647" i="4"/>
  <c r="C641" i="1"/>
  <c r="F35" i="6"/>
  <c r="C1431" i="1"/>
  <c r="H27" i="3"/>
  <c r="F164" i="4"/>
  <c r="C160" i="1"/>
  <c r="F406" i="4"/>
  <c r="C401" i="1"/>
  <c r="F321" i="4"/>
  <c r="C316" i="1"/>
  <c r="B207" i="9"/>
  <c r="G1450" i="1"/>
  <c r="G1017" i="1"/>
  <c r="G40" i="1"/>
  <c r="H259" i="1"/>
  <c r="F114" i="6"/>
  <c r="C1510" i="1"/>
  <c r="H29" i="3"/>
  <c r="E6" i="4"/>
  <c r="F648" i="4"/>
  <c r="K1480" i="9"/>
  <c r="G343" i="9"/>
  <c r="E343" i="9" s="1"/>
  <c r="B343" i="9" s="1"/>
  <c r="I38" i="3"/>
  <c r="C1621" i="1"/>
  <c r="G342" i="9"/>
  <c r="E342"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417" i="4" l="1"/>
  <c r="C412" i="1"/>
  <c r="G347" i="9"/>
  <c r="E347" i="9" s="1"/>
  <c r="H160" i="1"/>
  <c r="G160" i="1"/>
  <c r="H39" i="1"/>
  <c r="G39" i="1"/>
  <c r="H45" i="1"/>
  <c r="G45" i="1"/>
  <c r="H1539" i="1"/>
  <c r="G1539" i="1"/>
  <c r="H1152" i="1"/>
  <c r="G1152" i="1"/>
  <c r="G1401" i="1"/>
  <c r="H1401" i="1"/>
  <c r="F69" i="5"/>
  <c r="H22" i="3"/>
  <c r="C1074" i="1"/>
  <c r="H30" i="3"/>
  <c r="F251" i="5"/>
  <c r="C1255" i="1"/>
  <c r="H24" i="3"/>
  <c r="D640" i="4"/>
  <c r="C529" i="1"/>
  <c r="F535" i="4"/>
  <c r="G345" i="9"/>
  <c r="E345" i="9" s="1"/>
  <c r="H32" i="3"/>
  <c r="C1538" i="1"/>
  <c r="H1075" i="1"/>
  <c r="G1075" i="1"/>
  <c r="H1278" i="1"/>
  <c r="G1278" i="1"/>
  <c r="H356" i="1"/>
  <c r="G356" i="1"/>
  <c r="H198" i="1"/>
  <c r="G198" i="1"/>
  <c r="H1525" i="1"/>
  <c r="G1525" i="1"/>
  <c r="I16" i="3"/>
  <c r="D2" i="1"/>
  <c r="E422" i="4"/>
  <c r="E300" i="4"/>
  <c r="D296" i="1" s="1"/>
  <c r="H1182" i="1"/>
  <c r="G1182" i="1"/>
  <c r="H3" i="1"/>
  <c r="G3" i="1"/>
  <c r="H316" i="1"/>
  <c r="G316" i="1"/>
  <c r="F177" i="5"/>
  <c r="D176" i="5"/>
  <c r="H23" i="3"/>
  <c r="C1181" i="1"/>
  <c r="H16" i="3"/>
  <c r="C2" i="1"/>
  <c r="D300" i="4"/>
  <c r="F6" i="4"/>
  <c r="D422" i="4"/>
  <c r="H1300" i="1"/>
  <c r="G1300" i="1"/>
  <c r="H304" i="1"/>
  <c r="G304" i="1"/>
  <c r="H148" i="1"/>
  <c r="G148" i="1"/>
  <c r="D639" i="4"/>
  <c r="C424" i="1"/>
  <c r="F430" i="4"/>
  <c r="H269" i="1"/>
  <c r="G269" i="1"/>
  <c r="D295" i="1"/>
  <c r="E423" i="4"/>
  <c r="E301" i="4"/>
  <c r="D297" i="1" s="1"/>
  <c r="D418" i="4"/>
  <c r="C355" i="1"/>
  <c r="F360" i="4"/>
  <c r="F141" i="6"/>
  <c r="H1431" i="1"/>
  <c r="G1431" i="1"/>
  <c r="E639" i="4"/>
  <c r="D633" i="1" s="1"/>
  <c r="D424" i="1"/>
  <c r="C1011" i="1"/>
  <c r="G299" i="9"/>
  <c r="E299" i="9" s="1"/>
  <c r="B299" i="9" s="1"/>
  <c r="G306" i="9"/>
  <c r="E306" i="9" s="1"/>
  <c r="B306" i="9" s="1"/>
  <c r="F6" i="5"/>
  <c r="H565" i="1"/>
  <c r="G565" i="1"/>
  <c r="H1510" i="1"/>
  <c r="G1510" i="1"/>
  <c r="H641" i="1"/>
  <c r="G641" i="1"/>
  <c r="H368" i="1"/>
  <c r="G368" i="1"/>
  <c r="H226" i="1"/>
  <c r="G226" i="1"/>
  <c r="E417" i="4"/>
  <c r="D412" i="1" s="1"/>
  <c r="D303" i="1"/>
  <c r="H303" i="1" s="1"/>
  <c r="H1012" i="1"/>
  <c r="G1012" i="1"/>
  <c r="H258" i="1"/>
  <c r="G258" i="1"/>
  <c r="H591" i="1"/>
  <c r="G591" i="1"/>
  <c r="H1124" i="1"/>
  <c r="G1124" i="1"/>
  <c r="H473" i="1"/>
  <c r="G473" i="1"/>
  <c r="H1259" i="1"/>
  <c r="G1259" i="1"/>
  <c r="E640" i="4"/>
  <c r="D634" i="1" s="1"/>
  <c r="D529" i="1"/>
  <c r="H1093" i="1"/>
  <c r="G1093" i="1"/>
  <c r="H1223" i="1"/>
  <c r="G1223" i="1"/>
  <c r="H401" i="1"/>
  <c r="G401" i="1"/>
  <c r="I30" i="3"/>
  <c r="D1537" i="1"/>
  <c r="G1537" i="1" s="1"/>
  <c r="H425" i="1"/>
  <c r="G425" i="1"/>
  <c r="H299" i="9"/>
  <c r="D1011" i="1"/>
  <c r="H1571" i="1"/>
  <c r="G1571" i="1"/>
  <c r="H485" i="1"/>
  <c r="G485" i="1"/>
  <c r="C295" i="1"/>
  <c r="F299" i="4"/>
  <c r="D423" i="4"/>
  <c r="D301" i="4"/>
  <c r="B347" i="9"/>
  <c r="E346" i="9"/>
  <c r="H9" i="3"/>
  <c r="B342" i="9"/>
  <c r="E341" i="9"/>
  <c r="H1621" i="1"/>
  <c r="G1621" i="1"/>
  <c r="H11" i="3"/>
  <c r="H1181" i="1" l="1"/>
  <c r="G1181" i="1"/>
  <c r="H1538" i="1"/>
  <c r="G1538" i="1"/>
  <c r="H1537" i="1"/>
  <c r="H295" i="1"/>
  <c r="G295" i="1"/>
  <c r="F176" i="5"/>
  <c r="C1180" i="1"/>
  <c r="B345" i="9"/>
  <c r="E344" i="9"/>
  <c r="I10" i="3" s="1"/>
  <c r="G303" i="1"/>
  <c r="G2" i="1"/>
  <c r="H2" i="1"/>
  <c r="H355" i="1"/>
  <c r="G355" i="1"/>
  <c r="H424" i="1"/>
  <c r="G424" i="1"/>
  <c r="D643" i="4"/>
  <c r="D424" i="4"/>
  <c r="F422" i="4"/>
  <c r="C417" i="1"/>
  <c r="E424" i="4"/>
  <c r="D419" i="1" s="1"/>
  <c r="E643" i="4"/>
  <c r="D417" i="1"/>
  <c r="G20" i="9"/>
  <c r="E20" i="9" s="1"/>
  <c r="B20" i="9" s="1"/>
  <c r="D644" i="4"/>
  <c r="F423" i="4"/>
  <c r="C418" i="1"/>
  <c r="D425" i="4"/>
  <c r="H8" i="3"/>
  <c r="M3" i="9" s="1"/>
  <c r="G1011" i="1"/>
  <c r="H1011" i="1"/>
  <c r="F418" i="4"/>
  <c r="C413" i="1"/>
  <c r="F639" i="4"/>
  <c r="C633" i="1"/>
  <c r="H529" i="1"/>
  <c r="G529" i="1"/>
  <c r="H1074" i="1"/>
  <c r="G1074" i="1"/>
  <c r="H412" i="1"/>
  <c r="G412" i="1"/>
  <c r="H20" i="9"/>
  <c r="D418" i="1"/>
  <c r="E644" i="4"/>
  <c r="E425" i="4"/>
  <c r="D420" i="1" s="1"/>
  <c r="H1255" i="1"/>
  <c r="G1255" i="1"/>
  <c r="F301" i="4"/>
  <c r="C297" i="1"/>
  <c r="F300" i="4"/>
  <c r="C296" i="1"/>
  <c r="F640" i="4"/>
  <c r="C634" i="1"/>
  <c r="N3" i="9"/>
  <c r="I11" i="3"/>
  <c r="K3" i="9"/>
  <c r="I9" i="3"/>
  <c r="H634" i="1" l="1"/>
  <c r="G634" i="1"/>
  <c r="E645" i="4"/>
  <c r="D637" i="1"/>
  <c r="E646" i="4"/>
  <c r="D638" i="1"/>
  <c r="F425" i="4"/>
  <c r="C420" i="1"/>
  <c r="G296" i="1"/>
  <c r="H296" i="1"/>
  <c r="H633" i="1"/>
  <c r="G633" i="1"/>
  <c r="H418" i="1"/>
  <c r="G418" i="1"/>
  <c r="G417" i="1"/>
  <c r="H417" i="1"/>
  <c r="G334" i="9"/>
  <c r="E334" i="9" s="1"/>
  <c r="H334" i="9"/>
  <c r="G297" i="1"/>
  <c r="H297" i="1"/>
  <c r="F424" i="4"/>
  <c r="C419" i="1"/>
  <c r="F643" i="4"/>
  <c r="D645" i="4"/>
  <c r="C637" i="1"/>
  <c r="H413" i="1"/>
  <c r="G413" i="1"/>
  <c r="F644" i="4"/>
  <c r="C638" i="1"/>
  <c r="D646" i="4"/>
  <c r="H1180" i="1"/>
  <c r="G1180" i="1"/>
  <c r="H420" i="1" l="1"/>
  <c r="G420" i="1"/>
  <c r="H419" i="1"/>
  <c r="G419" i="1"/>
  <c r="E650" i="4"/>
  <c r="D640" i="1"/>
  <c r="D649" i="4"/>
  <c r="F645" i="4"/>
  <c r="C639" i="1"/>
  <c r="D650" i="4"/>
  <c r="F646" i="4"/>
  <c r="C640" i="1"/>
  <c r="G638" i="1"/>
  <c r="H638" i="1"/>
  <c r="E649" i="4"/>
  <c r="D639" i="1"/>
  <c r="H637" i="1"/>
  <c r="G637" i="1"/>
  <c r="B334" i="9"/>
  <c r="E298" i="9"/>
  <c r="I8" i="3" s="1"/>
  <c r="I18" i="3" l="1"/>
  <c r="D643" i="1"/>
  <c r="G297" i="9"/>
  <c r="E297" i="9" s="1"/>
  <c r="B297" i="9" s="1"/>
  <c r="F649" i="4"/>
  <c r="H18" i="3"/>
  <c r="C643" i="1"/>
  <c r="I19" i="3"/>
  <c r="D644" i="1"/>
  <c r="H640" i="1"/>
  <c r="G640" i="1"/>
  <c r="F650" i="4"/>
  <c r="H19" i="3"/>
  <c r="C644" i="1"/>
  <c r="H639" i="1"/>
  <c r="G639" i="1"/>
  <c r="H643" i="1" l="1"/>
  <c r="H7" i="3"/>
  <c r="J3" i="9" s="1"/>
  <c r="H18" i="9" s="1"/>
  <c r="G643" i="1"/>
  <c r="G644" i="1"/>
  <c r="H644" i="1"/>
  <c r="L16" i="9" l="1"/>
  <c r="K10" i="9"/>
  <c r="I5" i="9"/>
  <c r="I13" i="9"/>
  <c r="J7" i="9"/>
  <c r="I17" i="9"/>
  <c r="I12" i="9"/>
  <c r="J6" i="9"/>
  <c r="H15" i="9"/>
  <c r="K8" i="9"/>
  <c r="G295" i="9"/>
  <c r="G17" i="9"/>
  <c r="G15" i="9"/>
  <c r="J11" i="9"/>
  <c r="J8" i="9"/>
  <c r="K5" i="9"/>
  <c r="H295" i="9"/>
  <c r="G22" i="9"/>
  <c r="H16" i="9"/>
  <c r="J10" i="9"/>
  <c r="H22" i="9"/>
  <c r="L15" i="9"/>
  <c r="I9" i="9"/>
  <c r="L293" i="9"/>
  <c r="F293" i="9" s="1"/>
  <c r="B293" i="9" s="1"/>
  <c r="H17" i="9"/>
  <c r="K11" i="9"/>
  <c r="I6" i="9"/>
  <c r="M16" i="9"/>
  <c r="K13" i="9"/>
  <c r="I11" i="9"/>
  <c r="I8" i="9"/>
  <c r="J5" i="9"/>
  <c r="J13" i="9"/>
  <c r="K7" i="9"/>
  <c r="H21" i="9"/>
  <c r="G21" i="9"/>
  <c r="G16" i="9"/>
  <c r="K12" i="9"/>
  <c r="K9" i="9"/>
  <c r="I7" i="9"/>
  <c r="G18" i="9"/>
  <c r="E18" i="9" s="1"/>
  <c r="B18" i="9" s="1"/>
  <c r="J17" i="9"/>
  <c r="M15" i="9"/>
  <c r="F15" i="9" s="1"/>
  <c r="J12" i="9"/>
  <c r="J9" i="9"/>
  <c r="K6" i="9"/>
  <c r="F23" i="9"/>
  <c r="E10" i="9" l="1"/>
  <c r="B10" i="9" s="1"/>
  <c r="E21" i="9"/>
  <c r="B21" i="9" s="1"/>
  <c r="E11" i="9"/>
  <c r="B11" i="9" s="1"/>
  <c r="E15" i="9"/>
  <c r="B15" i="9" s="1"/>
  <c r="E17" i="9"/>
  <c r="B17" i="9" s="1"/>
  <c r="E5" i="9"/>
  <c r="B5" i="9" s="1"/>
  <c r="E16" i="9"/>
  <c r="F16" i="9"/>
  <c r="E7" i="9"/>
  <c r="B7" i="9" s="1"/>
  <c r="E6" i="9"/>
  <c r="B6" i="9" s="1"/>
  <c r="E8" i="9"/>
  <c r="B8" i="9" s="1"/>
  <c r="E9" i="9"/>
  <c r="B9" i="9" s="1"/>
  <c r="E12" i="9"/>
  <c r="B12" i="9" s="1"/>
  <c r="E13" i="9"/>
  <c r="B13" i="9" s="1"/>
  <c r="E295" i="9"/>
  <c r="F14" i="9"/>
  <c r="E22" i="9"/>
  <c r="B22" i="9" s="1"/>
  <c r="F3" i="9"/>
  <c r="B16" i="9" l="1"/>
  <c r="E4"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<sst xmlns="http://schemas.openxmlformats.org/spreadsheetml/2006/main" count="4719" uniqueCount="3650">
  <si>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</si>
  <si>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</si>
  <si>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</si>
  <si>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</si>
  <si>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</si>
  <si>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</si>
  <si>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</si>
  <si>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</si>
  <si>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</si>
  <si>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</si>
  <si>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</si>
  <si>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</si>
  <si>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</si>
  <si>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</si>
  <si>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</si>
  <si>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</si>
  <si>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</si>
  <si>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</si>
  <si>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</si>
  <si>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</si>
  <si>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</si>
  <si>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</si>
  <si>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</si>
  <si>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</si>
  <si>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</si>
  <si>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</si>
  <si>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</si>
  <si>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</si>
  <si>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</si>
  <si>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</si>
  <si>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</si>
  <si>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</si>
  <si>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</si>
  <si>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</si>
  <si>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</si>
  <si>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</si>
  <si>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</si>
  <si>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</si>
  <si>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</si>
  <si>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</si>
  <si>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</si>
  <si>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</si>
  <si>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</si>
  <si>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</si>
  <si>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</si>
  <si>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</si>
  <si>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</si>
  <si>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</si>
  <si>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</si>
  <si>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</si>
  <si>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</si>
  <si>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</si>
  <si>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</si>
  <si>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</si>
  <si>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</si>
  <si>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23219 - O.Š. BRESTJE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</si>
  <si>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</si>
  <si>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</si>
  <si>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</si>
  <si>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</si>
  <si>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</si>
  <si>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</si>
  <si>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</si>
  <si>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</si>
  <si>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</si>
  <si>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</si>
  <si>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</si>
  <si>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</si>
  <si>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</si>
  <si>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</si>
  <si>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</si>
  <si>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</si>
  <si>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</si>
  <si>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</si>
  <si>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</si>
  <si>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</si>
  <si>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</si>
  <si>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</si>
  <si>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</si>
  <si>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</si>
  <si>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</si>
  <si>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</si>
  <si>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</si>
  <si>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</si>
  <si>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</si>
  <si>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</si>
  <si>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</si>
  <si>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</si>
  <si>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</si>
  <si>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</si>
  <si>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</si>
  <si>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</si>
  <si>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</si>
  <si>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</si>
  <si>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</si>
  <si>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</si>
  <si>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</si>
  <si>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</si>
  <si>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</si>
  <si>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</si>
  <si>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</si>
  <si>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</si>
  <si>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</si>
  <si>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</si>
  <si>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</si>
  <si>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</si>
  <si>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</si>
  <si>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</si>
  <si>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</si>
  <si>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</si>
  <si>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</si>
  <si>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</si>
  <si>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</si>
  <si>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</si>
  <si>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</si>
  <si>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</si>
  <si>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</si>
  <si>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</si>
  <si>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</si>
  <si>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</si>
  <si>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</si>
  <si>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</si>
  <si>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</si>
  <si>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</si>
  <si>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</si>
  <si>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</si>
  <si>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</si>
  <si>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</si>
  <si>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</si>
  <si>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</si>
  <si>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</si>
  <si>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</si>
  <si>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</si>
  <si>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</si>
  <si>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</si>
  <si>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</si>
  <si>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</si>
  <si>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</si>
  <si>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</si>
  <si>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</si>
  <si>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</si>
  <si>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</si>
  <si>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</si>
  <si>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</si>
  <si>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</si>
  <si>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</si>
  <si>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</si>
  <si>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</si>
  <si>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</si>
  <si>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</si>
  <si>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</si>
  <si>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</si>
  <si>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</si>
  <si>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</si>
  <si>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</si>
  <si>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</si>
  <si>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</si>
  <si>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</si>
  <si>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</si>
  <si>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</si>
  <si>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</si>
  <si>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</si>
  <si>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</si>
  <si>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</si>
  <si>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</si>
  <si>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</si>
  <si>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</si>
  <si>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</si>
  <si>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</si>
  <si>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</si>
  <si>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</si>
  <si>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</si>
  <si>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</si>
  <si>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</si>
  <si>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</si>
  <si>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</si>
  <si>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</si>
  <si>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</si>
  <si>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</si>
  <si>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</si>
  <si>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</si>
  <si>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</si>
  <si>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</si>
  <si>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</si>
  <si>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</si>
  <si>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</si>
  <si>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</si>
  <si>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</si>
  <si>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</si>
  <si>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</si>
  <si>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</si>
  <si>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</si>
  <si>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</si>
  <si>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</si>
  <si>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</si>
  <si>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</si>
  <si>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</si>
  <si>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</si>
  <si>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</si>
  <si>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</si>
  <si>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</si>
  <si>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</si>
  <si>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</si>
  <si>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</si>
  <si>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</si>
  <si>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</si>
  <si>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</si>
  <si>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</si>
  <si>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</si>
  <si>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</si>
  <si>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</si>
  <si>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</si>
  <si>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</si>
  <si>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</si>
  <si>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</si>
  <si>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</si>
  <si>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</si>
  <si>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</si>
  <si>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</si>
  <si>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</si>
  <si>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</si>
  <si>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</si>
  <si>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</si>
  <si>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</si>
  <si>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</si>
  <si>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</si>
  <si>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</si>
  <si>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</si>
  <si>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</si>
  <si>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</si>
  <si>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</si>
  <si>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</si>
  <si>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</si>
  <si>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</si>
  <si>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</si>
  <si>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</si>
  <si>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</si>
  <si>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</si>
  <si>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</si>
  <si>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</si>
  <si>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</si>
  <si>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</si>
  <si>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</si>
  <si>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</si>
  <si>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</si>
  <si>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</si>
  <si>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</si>
  <si>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</si>
  <si>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</si>
  <si>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</si>
  <si>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</si>
  <si>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</si>
  <si>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</si>
  <si>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</si>
  <si>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</si>
  <si>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</si>
  <si>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</si>
  <si>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</si>
  <si>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</si>
  <si>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</si>
  <si>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</si>
  <si>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</si>
  <si>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</si>
  <si>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</si>
  <si>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</si>
  <si>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</si>
  <si>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</si>
  <si>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</si>
  <si>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</si>
  <si>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</si>
  <si>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</si>
  <si>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</si>
  <si>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</si>
  <si>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</si>
  <si>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</si>
  <si>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</si>
  <si>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</si>
  <si>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</si>
  <si>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</si>
  <si>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</si>
  <si>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</si>
  <si>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</si>
  <si>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</si>
  <si>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</si>
  <si>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</si>
  <si>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</si>
  <si>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</si>
  <si>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</si>
  <si>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</si>
  <si>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</si>
  <si>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</si>
  <si>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</si>
  <si>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</si>
  <si>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</si>
  <si>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</si>
  <si>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</si>
  <si>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</si>
  <si>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</si>
  <si>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</si>
  <si>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</si>
  <si>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</si>
  <si>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</si>
  <si>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</si>
  <si>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</si>
  <si>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</si>
  <si>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</si>
  <si>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</si>
  <si>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</si>
  <si>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</si>
  <si>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</si>
  <si>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</si>
  <si>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</si>
  <si>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</si>
  <si>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</si>
  <si>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</si>
  <si>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</si>
  <si>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</si>
  <si>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</si>
  <si>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</si>
  <si>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</si>
  <si>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</si>
  <si>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</si>
  <si>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</si>
  <si>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</si>
  <si>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</si>
  <si>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</si>
  <si>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</si>
  <si>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</si>
  <si>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</si>
  <si>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</si>
  <si>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</si>
  <si>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</si>
  <si>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</si>
  <si>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</si>
  <si>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</si>
  <si>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</si>
  <si>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</si>
  <si>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</si>
  <si>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</si>
  <si>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</si>
  <si>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</si>
  <si>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</si>
  <si>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</si>
  <si>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</si>
  <si>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</si>
  <si>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</si>
  <si>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</si>
  <si>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</si>
  <si>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</si>
  <si>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</si>
  <si>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</si>
  <si>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</si>
  <si>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</si>
  <si>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</si>
  <si>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</si>
  <si>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</si>
  <si>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</si>
  <si>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</si>
  <si>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</si>
  <si>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</si>
  <si>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</si>
  <si>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</si>
  <si>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</si>
  <si>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</si>
  <si>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</si>
  <si>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</si>
  <si>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</si>
  <si>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</si>
  <si>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</si>
  <si>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</si>
  <si>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</si>
  <si>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</si>
  <si>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</si>
  <si>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</si>
  <si>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</si>
  <si>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</si>
  <si>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</si>
  <si>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</si>
  <si>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</si>
  <si>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</si>
  <si>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</si>
  <si>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</si>
  <si>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</si>
  <si>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</si>
  <si>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</si>
  <si>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</si>
  <si>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</si>
  <si>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</si>
  <si>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</si>
  <si>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</si>
  <si>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</si>
  <si>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</si>
  <si>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</si>
  <si>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</si>
  <si>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</si>
  <si>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</si>
  <si>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</si>
  <si>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</si>
  <si>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</si>
  <si>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</si>
  <si>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</si>
  <si>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</si>
  <si>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</si>
  <si>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</si>
  <si>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</si>
  <si>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</si>
  <si>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</si>
  <si>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</si>
  <si>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</si>
  <si>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</si>
  <si>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</si>
  <si>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</si>
  <si>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</si>
  <si>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</si>
  <si>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</si>
  <si>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</si>
  <si>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</si>
  <si>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</si>
  <si>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</si>
  <si>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</si>
  <si>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</si>
  <si>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</si>
  <si>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</si>
  <si>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</si>
  <si>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</si>
  <si>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</si>
  <si>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</si>
  <si>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</si>
  <si>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</si>
  <si>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</si>
  <si>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</si>
  <si>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</si>
  <si>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</si>
  <si>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</si>
  <si>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</si>
  <si>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</si>
  <si>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</si>
  <si>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</si>
  <si>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</si>
  <si>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</si>
  <si>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</si>
  <si>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</si>
  <si>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</si>
  <si>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</si>
  <si>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</si>
  <si>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</si>
  <si>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</si>
  <si>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</si>
  <si>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</si>
  <si>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</si>
  <si>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</si>
  <si>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</si>
  <si>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</si>
  <si>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</si>
  <si>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</si>
  <si>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</si>
  <si>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</si>
  <si>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</si>
  <si>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</si>
  <si>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</si>
  <si>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</si>
  <si>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</si>
  <si>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</si>
  <si>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</si>
  <si>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</si>
  <si>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</si>
  <si>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</si>
  <si>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</si>
  <si>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</si>
  <si>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</si>
  <si>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</si>
  <si>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</si>
  <si>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</si>
  <si>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</si>
  <si>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</si>
  <si>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</si>
  <si>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</si>
  <si>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</si>
  <si>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</si>
  <si>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</si>
  <si>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</si>
  <si>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</si>
  <si>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</si>
  <si>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</si>
  <si>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</si>
  <si>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</si>
  <si>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</si>
  <si>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</si>
  <si>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</si>
  <si>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</si>
  <si>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</si>
  <si>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</si>
  <si>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</si>
  <si>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</si>
  <si>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</si>
  <si>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</si>
  <si>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</si>
  <si>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</si>
  <si>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</si>
  <si>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</si>
  <si>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</si>
  <si>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</si>
  <si>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</si>
  <si>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</si>
  <si>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</si>
  <si>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</si>
  <si>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</si>
  <si>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</si>
  <si>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</si>
  <si>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</si>
  <si>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</si>
  <si>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</si>
  <si>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</si>
  <si>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</si>
  <si>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</si>
  <si>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</si>
  <si>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</si>
  <si>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</si>
  <si>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</si>
  <si>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</si>
  <si>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</si>
  <si>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</si>
  <si>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</si>
  <si>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</si>
  <si>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</si>
  <si>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</si>
  <si>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</si>
  <si>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</si>
  <si>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</si>
  <si>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</si>
  <si>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</si>
  <si>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</si>
  <si>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</si>
  <si>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</si>
  <si>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</si>
  <si>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</si>
  <si>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</si>
  <si>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</si>
  <si>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</si>
  <si>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</si>
  <si>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</si>
  <si>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</si>
  <si>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</si>
  <si>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</si>
  <si>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</si>
  <si>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</si>
  <si>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</si>
  <si>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</si>
  <si>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</si>
  <si>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</si>
  <si>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</si>
  <si>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</si>
  <si>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</si>
  <si>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</si>
  <si>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</si>
  <si>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</si>
  <si>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</si>
  <si>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</si>
  <si>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</si>
  <si>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</si>
  <si>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</si>
  <si>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</si>
  <si>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</si>
  <si>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</si>
  <si>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</si>
  <si>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</si>
  <si>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</si>
  <si>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</si>
  <si>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</si>
  <si>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</si>
  <si>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</si>
  <si>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</si>
  <si>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</si>
  <si>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</si>
  <si>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</si>
  <si>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</si>
  <si>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</si>
  <si>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</si>
  <si>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</si>
  <si>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</si>
  <si>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</si>
  <si>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</si>
  <si>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</si>
  <si>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</si>
  <si>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</si>
  <si>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</si>
  <si>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</si>
  <si>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</si>
  <si>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</si>
  <si>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</si>
  <si>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</si>
  <si>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</si>
  <si>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</si>
  <si>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</si>
  <si>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</si>
  <si>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</si>
  <si>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</si>
  <si>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</si>
  <si>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</si>
  <si>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</si>
  <si>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</si>
  <si>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</si>
  <si>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</si>
  <si>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</si>
  <si>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</si>
  <si>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</si>
  <si>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</si>
  <si>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</si>
  <si>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</si>
  <si>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</si>
  <si>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</si>
  <si>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</si>
  <si>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</si>
  <si>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</si>
  <si>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</si>
  <si>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</si>
  <si>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</si>
  <si>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</si>
  <si>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</si>
  <si>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</si>
  <si>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</si>
  <si>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</si>
  <si>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</si>
  <si>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</si>
  <si>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</si>
  <si>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</si>
  <si>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</si>
  <si>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</si>
  <si>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</si>
  <si>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</si>
  <si>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</si>
  <si>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</si>
  <si>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</si>
  <si>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</si>
  <si>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</si>
  <si>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</si>
  <si>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</si>
  <si>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</si>
  <si>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</si>
  <si>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</si>
  <si>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</si>
  <si>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</si>
  <si>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</si>
  <si>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</si>
  <si>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</si>
  <si>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</si>
  <si>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</si>
  <si>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</si>
  <si>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</si>
  <si>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</si>
  <si>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</si>
  <si>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</si>
  <si>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</si>
  <si>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</si>
  <si>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</si>
  <si>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</si>
  <si>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</si>
  <si>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</si>
  <si>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</si>
  <si>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</si>
  <si>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</si>
  <si>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</si>
  <si>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</si>
  <si>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</si>
  <si>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</si>
  <si>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</si>
  <si>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</si>
  <si>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</si>
  <si>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</si>
  <si>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</si>
  <si>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</si>
  <si>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</si>
  <si>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</si>
  <si>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</si>
  <si>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</si>
  <si>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</si>
  <si>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</si>
  <si>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</si>
  <si>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</si>
  <si>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</si>
  <si>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</si>
  <si>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</si>
  <si>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</si>
  <si>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</si>
  <si>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</si>
  <si>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</si>
  <si>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</si>
  <si>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</si>
  <si>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</si>
  <si>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</si>
  <si>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</si>
  <si>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</si>
  <si>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</si>
  <si>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</si>
  <si>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</si>
  <si>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</si>
  <si>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</si>
  <si>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</si>
  <si>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</si>
  <si>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</si>
  <si>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</si>
  <si>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</si>
  <si>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</si>
  <si>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</si>
  <si>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</si>
  <si>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</si>
  <si>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</si>
  <si>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</si>
  <si>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</si>
  <si>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</si>
  <si>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</si>
  <si>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</si>
  <si>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</si>
  <si>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</si>
  <si>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</si>
  <si>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</si>
  <si>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</si>
  <si>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</si>
  <si>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</si>
  <si>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</si>
  <si>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</si>
  <si>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</si>
  <si>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</si>
  <si>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</si>
  <si>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</si>
  <si>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</si>
  <si>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</si>
  <si>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</si>
  <si>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</si>
  <si>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</si>
  <si>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</si>
  <si>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</si>
  <si>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</si>
  <si>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</si>
  <si>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</si>
  <si>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</si>
  <si>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</si>
  <si>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</si>
  <si>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</si>
  <si>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</si>
  <si>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</si>
  <si>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</si>
  <si>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</si>
  <si>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</si>
  <si>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</si>
  <si>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</si>
  <si>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</si>
  <si>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</si>
  <si>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</si>
  <si>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</si>
  <si>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</si>
  <si>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</si>
  <si>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</si>
  <si>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</si>
  <si>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</si>
  <si>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</si>
  <si>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</si>
  <si>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</si>
  <si>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</si>
  <si>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</si>
  <si>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</si>
  <si>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</si>
  <si>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</si>
  <si>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</si>
  <si>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</si>
  <si>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</si>
  <si>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</si>
  <si>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</si>
  <si>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</si>
  <si>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</si>
  <si>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</si>
  <si>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</si>
  <si>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</si>
  <si>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</si>
  <si>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</si>
  <si>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</si>
  <si>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</si>
  <si>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</si>
  <si>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</si>
  <si>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</si>
  <si>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</si>
  <si>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</si>
  <si>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</si>
  <si>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</si>
  <si>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</si>
  <si>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</si>
  <si>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</si>
  <si>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</si>
  <si>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</si>
  <si>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</si>
  <si>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</si>
  <si>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</si>
  <si>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</si>
  <si>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</si>
  <si>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</si>
  <si>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</si>
  <si>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</si>
  <si>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</si>
  <si>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</si>
  <si>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</si>
  <si>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</si>
  <si>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</si>
  <si>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</si>
  <si>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</si>
  <si>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</si>
  <si>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</si>
  <si>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</si>
  <si>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</si>
  <si>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</si>
  <si>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</si>
  <si>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</si>
  <si>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</si>
  <si>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</si>
  <si>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</si>
  <si>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</si>
  <si>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</si>
  <si>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</si>
  <si>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</si>
  <si>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</si>
  <si>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</si>
  <si>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</si>
  <si>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</si>
  <si>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</si>
  <si>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</si>
  <si>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</si>
  <si>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</si>
  <si>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</si>
  <si>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</si>
  <si>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</si>
  <si>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</si>
  <si>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</si>
  <si>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</si>
  <si>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</si>
  <si>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</si>
  <si>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</si>
  <si>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</si>
  <si>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</si>
  <si>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</si>
  <si>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</si>
  <si>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</si>
  <si>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</si>
  <si>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</si>
  <si>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</si>
  <si>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</si>
  <si>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</si>
  <si>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</si>
  <si>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</si>
  <si>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</si>
  <si>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</si>
  <si>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</si>
  <si>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</si>
  <si>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</si>
  <si>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</si>
  <si>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</si>
  <si>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</si>
  <si>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</si>
  <si>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</si>
  <si>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</si>
  <si>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</si>
  <si>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</si>
  <si>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</si>
  <si>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</si>
  <si>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</si>
  <si>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</si>
  <si>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</si>
  <si>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</si>
  <si>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</si>
  <si>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</si>
  <si>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</si>
  <si>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</si>
  <si>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</si>
  <si>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</si>
  <si>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</si>
  <si>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</si>
  <si>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</si>
  <si>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</si>
  <si>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</si>
  <si>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</si>
  <si>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</si>
  <si>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</si>
  <si>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</si>
  <si>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</si>
  <si>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</si>
  <si>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</si>
  <si>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</si>
  <si>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</si>
  <si>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</si>
  <si>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</si>
  <si>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</si>
  <si>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</si>
  <si>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</si>
  <si>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</si>
  <si>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</si>
  <si>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</si>
  <si>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</si>
  <si>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</si>
  <si>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</si>
  <si>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</si>
  <si>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</si>
  <si>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</si>
  <si>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</si>
  <si>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</si>
  <si>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</si>
  <si>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</si>
  <si>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</si>
  <si>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</si>
  <si>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</si>
  <si>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</si>
  <si>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</si>
  <si>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</si>
  <si>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</si>
  <si>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</si>
  <si>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</si>
  <si>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</si>
  <si>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</si>
  <si>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</si>
  <si>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</si>
  <si>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</si>
  <si>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</si>
  <si>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</si>
  <si>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</si>
  <si>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</si>
  <si>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</si>
  <si>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</si>
  <si>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</si>
  <si>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</si>
  <si>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</si>
  <si>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</si>
  <si>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</si>
  <si>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</si>
  <si>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</si>
  <si>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</si>
  <si>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</si>
  <si>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</si>
  <si>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</si>
  <si>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</si>
  <si>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</si>
  <si>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</si>
  <si>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</si>
  <si>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</si>
  <si>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</si>
  <si>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</si>
  <si>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</si>
  <si>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</si>
  <si>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</si>
  <si>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</si>
  <si>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</si>
  <si>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</si>
  <si>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</si>
  <si>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</si>
  <si>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</si>
  <si>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</si>
  <si>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</si>
  <si>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</si>
  <si>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</si>
  <si>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</si>
  <si>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</si>
  <si>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</si>
  <si>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</si>
  <si>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</si>
  <si>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</si>
  <si>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</si>
  <si>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</si>
  <si>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</si>
  <si>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</si>
  <si>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</si>
  <si>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</si>
  <si>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</si>
  <si>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</si>
  <si>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</si>
  <si>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</si>
  <si>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</si>
  <si>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</si>
  <si>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</si>
  <si>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</si>
  <si>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</si>
  <si>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</si>
  <si>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</si>
  <si>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</si>
  <si>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</si>
  <si>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</si>
  <si>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</si>
  <si>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</si>
  <si>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</si>
  <si>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</si>
  <si>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</si>
  <si>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</si>
  <si>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</si>
  <si>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</si>
  <si>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</si>
  <si>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</si>
  <si>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</si>
  <si>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</si>
  <si>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</si>
  <si>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</si>
  <si>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</si>
  <si>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</si>
  <si>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</si>
  <si>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</si>
  <si>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</si>
  <si>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</si>
  <si>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</si>
  <si>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</si>
  <si>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</si>
  <si>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</si>
  <si>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</si>
  <si>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</si>
  <si>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</si>
  <si>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</si>
  <si>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</si>
  <si>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</si>
  <si>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</si>
  <si>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</si>
  <si>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</si>
  <si>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</si>
  <si>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</si>
  <si>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</si>
  <si>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</si>
  <si>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</si>
  <si>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</si>
  <si>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</si>
  <si>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</si>
  <si>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</si>
  <si>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</si>
  <si>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</si>
  <si>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</si>
  <si>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</si>
  <si>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</si>
  <si>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</si>
  <si>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</si>
  <si>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</si>
  <si>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</si>
  <si>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</si>
  <si>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</si>
  <si>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</si>
  <si>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</si>
  <si>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</si>
  <si>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</si>
  <si>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</si>
  <si>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</si>
  <si>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</si>
  <si>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</si>
  <si>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</si>
  <si>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</si>
  <si>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</si>
  <si>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</si>
  <si>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</si>
  <si>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</si>
  <si>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</si>
  <si>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</si>
  <si>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</si>
  <si>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</si>
  <si>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</si>
  <si>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</si>
  <si>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</si>
  <si>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</si>
  <si>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</si>
  <si>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</si>
  <si>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</si>
  <si>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</si>
  <si>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</si>
  <si>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</si>
  <si>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</si>
  <si>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</si>
  <si>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</si>
  <si>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</si>
  <si>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</si>
  <si>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</si>
  <si>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</si>
  <si>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</si>
  <si>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</si>
  <si>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</si>
  <si>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</si>
  <si>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</si>
  <si>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</si>
  <si>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</si>
  <si>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</si>
  <si>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</si>
  <si>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</si>
  <si>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</si>
  <si>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</si>
  <si>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</si>
  <si>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</si>
  <si>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</si>
  <si>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</si>
  <si>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</si>
  <si>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</si>
  <si>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</si>
  <si>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</si>
  <si>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</si>
  <si>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</si>
  <si>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</si>
  <si>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</si>
  <si>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</si>
  <si>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</si>
  <si>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</si>
  <si>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</si>
  <si>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</si>
  <si>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</si>
  <si>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</si>
  <si>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</si>
  <si>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</si>
  <si>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</si>
  <si>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</si>
  <si>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</si>
  <si>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</si>
  <si>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</si>
  <si>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</si>
  <si>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</si>
  <si>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</si>
  <si>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</si>
  <si>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</si>
  <si>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</si>
  <si>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</si>
  <si>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</si>
  <si>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</si>
  <si>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</si>
  <si>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</si>
  <si>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</si>
  <si>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</si>
  <si>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</si>
  <si>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</si>
  <si>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</si>
  <si>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</si>
  <si>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</si>
  <si>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</si>
  <si>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</si>
  <si>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</si>
  <si>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</si>
  <si>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</si>
  <si>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</si>
  <si>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</si>
  <si>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</si>
  <si>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</si>
  <si>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</si>
  <si>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</si>
  <si>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</si>
  <si>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</si>
  <si>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</si>
  <si>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</si>
  <si>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</si>
  <si>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</si>
  <si>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</si>
  <si>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</si>
  <si>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</si>
  <si>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</si>
  <si>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</si>
  <si>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</si>
  <si>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</si>
  <si>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</si>
  <si>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</si>
  <si>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</si>
  <si>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</si>
  <si>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</si>
  <si>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</si>
  <si>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</si>
  <si>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</si>
  <si>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</si>
  <si>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</si>
  <si>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</si>
  <si>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</si>
  <si>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</si>
  <si>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</si>
  <si>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</si>
  <si>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</si>
  <si>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</si>
  <si>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</si>
  <si>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</si>
  <si>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</si>
  <si>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</si>
  <si>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</si>
  <si>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</si>
  <si>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</si>
  <si>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</si>
  <si>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</si>
  <si>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</si>
  <si>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</si>
  <si>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</si>
  <si>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</si>
  <si>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</si>
  <si>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</si>
  <si>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</si>
  <si>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</si>
  <si>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</si>
  <si>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</si>
  <si>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</si>
  <si>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</si>
  <si>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</si>
  <si>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</si>
  <si>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</si>
  <si>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</si>
  <si>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</si>
  <si>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</si>
  <si>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</si>
  <si>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</si>
  <si>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</si>
  <si>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</si>
  <si>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</si>
  <si>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</si>
  <si>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</si>
  <si>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</si>
  <si>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</si>
  <si>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</si>
  <si>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</si>
  <si>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</si>
  <si>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</si>
  <si>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</si>
  <si>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</si>
  <si>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</si>
  <si>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</si>
  <si>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</si>
  <si>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</si>
  <si>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</si>
  <si>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</si>
  <si>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</si>
  <si>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</si>
  <si>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</si>
  <si>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</si>
  <si>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</si>
  <si>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</si>
  <si>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</si>
  <si>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</si>
  <si>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</si>
  <si>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</si>
  <si>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</si>
  <si>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</si>
  <si>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</si>
  <si>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</si>
  <si>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</si>
  <si>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</si>
  <si>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</si>
  <si>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</si>
  <si>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</si>
  <si>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</si>
  <si>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</si>
  <si>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</si>
  <si>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</si>
  <si>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</si>
  <si>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</si>
  <si>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</si>
  <si>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</si>
  <si>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</si>
  <si>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</si>
  <si>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</si>
  <si>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</si>
  <si>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</si>
  <si>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</si>
  <si>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</si>
  <si>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</si>
  <si>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</si>
  <si>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</si>
  <si>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</si>
  <si>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</si>
  <si>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</si>
  <si>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</si>
  <si>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</si>
  <si>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</si>
  <si>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</si>
  <si>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</si>
  <si>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</si>
  <si>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</si>
  <si>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</si>
  <si>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</si>
  <si>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</si>
  <si>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</si>
  <si>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</si>
  <si>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</si>
  <si>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</si>
  <si>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</si>
  <si>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</si>
  <si>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</si>
  <si>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</si>
  <si>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</si>
  <si>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</si>
  <si>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</si>
  <si>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</si>
  <si>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</si>
  <si>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</si>
  <si>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</si>
  <si>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</si>
  <si>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</si>
  <si>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</si>
  <si>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</si>
  <si>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</si>
  <si>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</si>
  <si>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</si>
  <si>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</si>
  <si>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</si>
  <si>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</si>
  <si>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</si>
  <si>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</si>
  <si>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</si>
  <si>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</si>
  <si>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</si>
  <si>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</si>
  <si>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</si>
  <si>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</si>
  <si>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</si>
  <si>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</si>
  <si>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</si>
  <si>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</si>
  <si>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</si>
  <si>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</si>
  <si>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</si>
  <si>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</si>
  <si>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</si>
  <si>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</si>
  <si>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</si>
  <si>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</si>
  <si>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</si>
  <si>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</si>
  <si>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</si>
  <si>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</si>
  <si>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</si>
  <si>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</si>
  <si>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</si>
  <si>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</si>
  <si>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</si>
  <si>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</si>
  <si>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</si>
  <si>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</si>
  <si>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</si>
  <si>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</si>
  <si>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</si>
  <si>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</si>
  <si>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</si>
  <si>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</si>
  <si>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</si>
  <si>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</si>
  <si>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</si>
  <si>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</si>
  <si>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</si>
  <si>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</si>
  <si>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</si>
  <si>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</si>
  <si>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</si>
  <si>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</si>
  <si>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</si>
  <si>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</si>
  <si>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</si>
  <si>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</si>
  <si>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</si>
  <si>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</si>
  <si>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</si>
  <si>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</si>
  <si>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</si>
  <si>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</si>
  <si>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</si>
  <si>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</si>
  <si>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</si>
  <si>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</si>
  <si>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</si>
  <si>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</si>
  <si>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</si>
  <si>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</si>
  <si>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</si>
  <si>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</si>
  <si>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</si>
  <si>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</si>
  <si>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</si>
  <si>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</si>
  <si>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</si>
  <si>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</si>
  <si>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</si>
  <si>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</si>
  <si>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</si>
  <si>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</si>
  <si>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</si>
  <si>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</si>
  <si>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</si>
  <si>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</si>
  <si>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</si>
  <si>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</si>
  <si>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</si>
  <si>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</si>
  <si>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</si>
  <si>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</si>
  <si>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</si>
  <si>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</si>
  <si>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</si>
  <si>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</si>
  <si>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</si>
  <si>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</si>
  <si>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</si>
  <si>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</si>
  <si>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</si>
  <si>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</si>
  <si>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</si>
  <si>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</si>
  <si>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</si>
  <si>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</si>
  <si>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</si>
  <si>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</si>
  <si>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</si>
  <si>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</si>
  <si>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</si>
  <si>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</si>
  <si>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</si>
  <si>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</si>
  <si>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</si>
  <si>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</si>
  <si>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</si>
  <si>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</si>
  <si>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</si>
  <si>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</si>
  <si>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</si>
  <si>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</si>
  <si>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</si>
  <si>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</si>
  <si>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</si>
  <si>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</si>
  <si>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</si>
  <si>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</si>
  <si>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</si>
  <si>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</si>
  <si>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</si>
  <si>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</si>
  <si>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</si>
  <si>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</si>
  <si>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</si>
  <si>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</si>
  <si>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</si>
  <si>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</si>
  <si>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</si>
  <si>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</si>
  <si>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</si>
  <si>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</si>
  <si>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</si>
  <si>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</si>
  <si>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</si>
  <si>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</si>
  <si>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</si>
  <si>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</si>
  <si>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</si>
  <si>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</si>
  <si>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</si>
  <si>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</si>
  <si>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</si>
  <si>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</si>
  <si>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</si>
  <si>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</si>
  <si>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</si>
  <si>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</si>
  <si>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</si>
  <si>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</si>
  <si>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</si>
  <si>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</si>
  <si>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</si>
  <si>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</si>
  <si>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</si>
  <si>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</si>
  <si>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</si>
  <si>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</si>
  <si>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</si>
  <si>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</si>
  <si>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</si>
  <si>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</si>
  <si>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</si>
  <si>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</si>
  <si>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</si>
  <si>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</si>
  <si>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</si>
  <si>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</si>
  <si>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</si>
  <si>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</si>
  <si>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</si>
  <si>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</si>
  <si>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</si>
  <si>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</si>
  <si>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</si>
  <si>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</si>
  <si>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</si>
  <si>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</si>
  <si>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</si>
  <si>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</si>
  <si>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</si>
  <si>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</si>
  <si>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</si>
  <si>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</si>
  <si>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</si>
  <si>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</si>
  <si>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</si>
  <si>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</si>
  <si>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</si>
  <si>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</si>
  <si>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</si>
  <si>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</si>
  <si>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</si>
  <si>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</si>
  <si>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</si>
  <si>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</si>
  <si>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</si>
  <si>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</si>
  <si>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</si>
  <si>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</si>
  <si>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</si>
  <si>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</si>
  <si>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</si>
  <si>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</si>
  <si>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</si>
  <si>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</si>
  <si>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</si>
  <si>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</si>
  <si>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</si>
  <si>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</si>
  <si>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</si>
  <si>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</si>
  <si>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</si>
  <si>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</si>
  <si>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</si>
  <si>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</si>
  <si>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</si>
  <si>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</si>
  <si>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</si>
  <si>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</si>
  <si>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</si>
  <si>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</si>
  <si>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</si>
  <si>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</si>
  <si>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</si>
  <si>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</si>
  <si>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</si>
  <si>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</si>
  <si>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</si>
  <si>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</si>
  <si>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</si>
  <si>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</si>
  <si>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</si>
  <si>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</si>
  <si>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</si>
  <si>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</si>
  <si>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</si>
  <si>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</si>
  <si>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</si>
  <si>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</si>
  <si>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</si>
  <si>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</si>
  <si>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</si>
  <si>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</si>
  <si>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</si>
  <si>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</si>
  <si>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</si>
  <si>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</si>
  <si>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</si>
  <si>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</si>
  <si>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</si>
  <si>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</si>
  <si>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</si>
  <si>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</si>
  <si>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</si>
  <si>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</si>
  <si>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</si>
  <si>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</si>
  <si>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</si>
  <si>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</si>
  <si>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</si>
  <si>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</si>
  <si>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</si>
  <si>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</si>
  <si>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</si>
  <si>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</si>
  <si>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</si>
  <si>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</si>
  <si>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</si>
  <si>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</si>
  <si>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</si>
  <si>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</si>
  <si>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</si>
  <si>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</si>
  <si>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</si>
  <si>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</si>
  <si>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</si>
  <si>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</si>
  <si>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</si>
  <si>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</si>
  <si>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</si>
  <si>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</si>
  <si>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</si>
  <si>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</si>
  <si>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</si>
  <si>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</si>
  <si>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</si>
  <si>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</si>
  <si>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</si>
  <si>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</si>
  <si>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</si>
  <si>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</si>
  <si>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</si>
  <si>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</si>
  <si>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</si>
  <si>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</si>
  <si>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</si>
  <si>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</si>
  <si>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</si>
  <si>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</si>
  <si>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</si>
  <si>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</si>
  <si>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</si>
  <si>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</si>
  <si>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</si>
  <si>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</si>
  <si>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</si>
  <si>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</si>
  <si>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</si>
  <si>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</si>
  <si>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</si>
  <si>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</si>
  <si>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</si>
  <si>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</si>
  <si>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</si>
  <si>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</si>
  <si>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</si>
  <si>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</si>
  <si>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</si>
  <si>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</si>
  <si>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</si>
  <si>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</si>
  <si>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</si>
  <si>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</si>
  <si>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</si>
  <si>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</si>
  <si>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</si>
  <si>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</si>
  <si>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</si>
  <si>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</si>
  <si>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</si>
  <si>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</si>
  <si>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</si>
  <si>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</si>
  <si>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</si>
  <si>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</si>
  <si>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</si>
  <si>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</si>
  <si>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</si>
  <si>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</si>
  <si>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</si>
  <si>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</si>
  <si>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</si>
  <si>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</si>
  <si>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</si>
  <si>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</si>
  <si>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</si>
  <si>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</si>
  <si>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</si>
  <si>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</si>
  <si>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</si>
  <si>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</si>
  <si>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</si>
  <si>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</si>
  <si>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</si>
  <si>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</si>
  <si>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</si>
  <si>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</si>
  <si>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</si>
  <si>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</si>
  <si>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</si>
  <si>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</si>
  <si>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</si>
  <si>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</si>
  <si>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</si>
  <si>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</si>
  <si>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</si>
  <si>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</si>
  <si>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</si>
  <si>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</si>
  <si>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</si>
  <si>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</si>
  <si>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</si>
  <si>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</si>
  <si>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</si>
  <si>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</si>
  <si>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</si>
  <si>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</si>
  <si>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</si>
  <si>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</si>
  <si>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</si>
  <si>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</si>
  <si>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</si>
  <si>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</si>
  <si>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</si>
  <si>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</si>
  <si>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</si>
  <si>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</si>
  <si>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</si>
  <si>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</si>
  <si>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</si>
  <si>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</si>
  <si>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</si>
  <si>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</si>
  <si>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</si>
  <si>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</si>
  <si>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</si>
  <si>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</si>
  <si>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</si>
  <si>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</si>
  <si>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</si>
  <si>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</si>
  <si>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</si>
  <si>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</si>
  <si>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</si>
  <si>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</si>
  <si>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</si>
  <si>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</si>
  <si>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</si>
  <si>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</si>
  <si>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</si>
  <si>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</si>
  <si>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</si>
  <si>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</si>
  <si>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</si>
  <si>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</si>
  <si>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</si>
  <si>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</si>
  <si>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</si>
  <si>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</si>
  <si>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</si>
  <si>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</si>
  <si>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</si>
  <si>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</si>
  <si>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</si>
  <si>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</si>
  <si>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</si>
  <si>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</si>
  <si>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</si>
  <si>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</si>
  <si>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</si>
  <si>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</si>
  <si>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</si>
  <si>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</si>
  <si>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</si>
  <si>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</si>
  <si>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</si>
  <si>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</si>
  <si>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</si>
  <si>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</si>
  <si>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</si>
  <si>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</si>
  <si>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</si>
  <si>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</si>
  <si>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</si>
  <si>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</si>
  <si>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</si>
  <si>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</si>
  <si>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</si>
  <si>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</si>
  <si>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</si>
  <si>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</si>
  <si>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</si>
  <si>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</si>
  <si>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</si>
  <si>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</si>
  <si>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</si>
  <si>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</si>
  <si>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</si>
  <si>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</si>
  <si>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</si>
  <si>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</si>
  <si>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</si>
  <si>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</si>
  <si>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</si>
  <si>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</si>
  <si>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</si>
  <si>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</si>
  <si>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</si>
  <si>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</si>
  <si>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</si>
  <si>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</si>
  <si>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</si>
  <si>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</si>
  <si>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</si>
  <si>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</si>
  <si>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</si>
  <si>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</si>
  <si>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</si>
  <si>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</si>
  <si>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</si>
  <si>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</si>
  <si>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</si>
  <si>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</si>
  <si>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</si>
  <si>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</si>
  <si>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</si>
  <si>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</si>
  <si>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</si>
  <si>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</si>
  <si>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</si>
  <si>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</si>
  <si>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</si>
  <si>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</si>
  <si>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</si>
  <si>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</si>
  <si>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</si>
  <si>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</si>
  <si>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</si>
  <si>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</si>
  <si>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</si>
  <si>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</si>
  <si>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</si>
  <si>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</si>
  <si>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</si>
  <si>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</si>
  <si>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</si>
  <si>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</si>
  <si>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</si>
  <si>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</si>
  <si>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</si>
  <si>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</si>
  <si>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</si>
  <si>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</si>
  <si>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</si>
  <si>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</si>
  <si>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</si>
  <si>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</si>
  <si>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</si>
  <si>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</si>
  <si>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</si>
  <si>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</si>
  <si>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</si>
  <si>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</si>
  <si>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</si>
  <si>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</si>
  <si>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</si>
  <si>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</si>
  <si>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</si>
  <si>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</si>
  <si>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</si>
  <si>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</si>
  <si>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</si>
  <si>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</si>
  <si>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</si>
  <si>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</si>
  <si>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</si>
  <si>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</si>
  <si>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</si>
  <si>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</si>
  <si>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</si>
  <si>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</si>
  <si>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</si>
  <si>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</si>
  <si>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</si>
  <si>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</si>
  <si>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</si>
  <si>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</si>
  <si>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</si>
  <si>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</si>
  <si>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</si>
  <si>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</si>
  <si>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</si>
  <si>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</si>
  <si>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</si>
  <si>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</si>
  <si>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</si>
  <si>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</si>
  <si>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</si>
  <si>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</si>
  <si>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</si>
  <si>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</si>
  <si>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</si>
  <si>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</si>
  <si>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</si>
  <si>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</si>
  <si>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</si>
  <si>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</si>
  <si>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</si>
  <si>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</si>
  <si>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</si>
  <si>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</si>
  <si>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</si>
  <si>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</si>
  <si>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</si>
  <si>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</si>
  <si>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</si>
  <si>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</si>
  <si>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</si>
  <si>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</si>
  <si>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</si>
  <si>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</si>
  <si>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</si>
  <si>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</si>
  <si>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</si>
  <si>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</si>
  <si>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</si>
  <si>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</si>
  <si>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</si>
  <si>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</si>
  <si>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</si>
  <si>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</si>
  <si>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</si>
  <si>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</si>
  <si>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</si>
  <si>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</si>
  <si>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</si>
  <si>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</si>
  <si>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</si>
  <si>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</si>
  <si>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</si>
  <si>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</si>
  <si>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</si>
  <si>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</si>
  <si>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</si>
  <si>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</si>
  <si>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</si>
  <si>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</si>
  <si>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</si>
  <si>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</si>
  <si>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</si>
  <si>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</si>
  <si>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</si>
  <si>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</si>
  <si>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</si>
  <si>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</si>
  <si>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</si>
  <si>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</si>
  <si>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</si>
  <si>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</si>
  <si>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</si>
  <si>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</si>
  <si>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</si>
  <si>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</si>
  <si>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</si>
  <si>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</si>
  <si>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</si>
  <si>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</si>
  <si>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</si>
  <si>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</si>
  <si>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</si>
  <si>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</si>
  <si>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</si>
  <si>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</si>
  <si>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</si>
  <si>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</si>
  <si>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</si>
  <si>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</si>
  <si>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</si>
  <si>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</si>
  <si>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</si>
  <si>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</si>
  <si>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</si>
  <si>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</si>
  <si>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</si>
  <si>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</si>
  <si>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</si>
  <si>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</si>
  <si>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</si>
  <si>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</si>
  <si>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</si>
  <si>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</si>
  <si>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</si>
  <si>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</si>
  <si>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</si>
  <si>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</si>
  <si>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</si>
  <si>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</si>
  <si>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</si>
  <si>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</si>
  <si>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</si>
  <si>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</si>
  <si>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</si>
  <si>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</si>
  <si>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</si>
  <si>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</si>
  <si>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</si>
  <si>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</si>
  <si>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</si>
  <si>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</si>
  <si>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</si>
  <si>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</si>
  <si>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</si>
  <si>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</si>
  <si>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</si>
  <si>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</si>
  <si>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</si>
  <si>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</si>
  <si>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</si>
  <si>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</si>
  <si>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</si>
  <si>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</si>
  <si>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</si>
  <si>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</si>
  <si>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</si>
  <si>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</si>
  <si>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</si>
  <si>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</si>
  <si>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</si>
  <si>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</si>
  <si>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</si>
  <si>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</si>
  <si>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</si>
  <si>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</si>
  <si>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</si>
  <si>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</si>
  <si>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</si>
  <si>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</si>
  <si>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</si>
  <si>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</si>
  <si>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</si>
  <si>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</si>
  <si>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</si>
  <si>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</si>
  <si>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</si>
  <si>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</si>
  <si>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</si>
  <si>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</si>
  <si>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</si>
  <si>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</si>
  <si>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</si>
  <si>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</si>
  <si>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</si>
  <si>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</si>
  <si>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</si>
  <si>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</si>
  <si>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</si>
  <si>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</si>
  <si>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</si>
  <si>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</si>
  <si>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</si>
  <si>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</si>
  <si>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</si>
  <si>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</si>
  <si>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</si>
  <si>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</si>
  <si>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</si>
  <si>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</si>
  <si>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</si>
  <si>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</si>
  <si>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</si>
  <si>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</si>
  <si>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</si>
  <si>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</si>
  <si>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</si>
  <si>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</si>
  <si>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</si>
  <si>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</si>
  <si>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</si>
  <si>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</si>
  <si>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</si>
  <si>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</si>
  <si>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</si>
  <si>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</si>
  <si>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</si>
  <si>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</si>
  <si>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</si>
  <si>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</si>
  <si>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</si>
  <si>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</si>
  <si>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</si>
  <si>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</si>
  <si>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</si>
  <si>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</si>
  <si>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</si>
  <si>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</si>
  <si>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</si>
  <si>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</si>
  <si>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</si>
  <si>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</si>
  <si>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</si>
  <si>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</si>
  <si>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</si>
  <si>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</si>
  <si>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</si>
  <si>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</si>
  <si>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</si>
  <si>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</si>
  <si>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</si>
  <si>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</si>
  <si>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</si>
  <si>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</si>
  <si>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</si>
  <si>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</si>
  <si>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</si>
  <si>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</si>
  <si>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</si>
  <si>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</si>
  <si>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</si>
  <si>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</si>
  <si>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</si>
  <si>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</si>
  <si>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</si>
  <si>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</si>
  <si>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</si>
  <si>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</si>
  <si>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</si>
  <si>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</si>
  <si>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</si>
  <si>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</si>
  <si>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</si>
  <si>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</si>
  <si>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</si>
  <si>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</si>
  <si>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</si>
  <si>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</si>
  <si>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</si>
  <si>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</si>
  <si>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</si>
  <si>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</si>
  <si>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</si>
  <si>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</si>
  <si>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</si>
  <si>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</si>
  <si>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</si>
  <si>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</si>
  <si>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</si>
  <si>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</si>
  <si>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</si>
  <si>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</si>
  <si>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</si>
  <si>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</si>
  <si>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</si>
  <si>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</si>
  <si>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</si>
  <si>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</si>
  <si>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</si>
  <si>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</si>
  <si>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</si>
  <si>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</si>
  <si>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</si>
  <si>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</si>
  <si>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</si>
  <si>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</si>
  <si>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</si>
  <si>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</si>
  <si>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</si>
  <si>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</si>
  <si>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</si>
  <si>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</si>
  <si>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</si>
  <si>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</si>
  <si>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</si>
  <si>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</si>
  <si>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</si>
  <si>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</si>
  <si>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</si>
  <si>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</si>
  <si>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</si>
  <si>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</si>
  <si>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</si>
  <si>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</si>
  <si>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</si>
  <si>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</si>
  <si>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</si>
  <si>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</si>
  <si>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</si>
  <si>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</si>
  <si>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</si>
  <si>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</si>
  <si>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</si>
  <si>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</si>
  <si>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</si>
  <si>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</si>
  <si>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</si>
  <si>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</si>
  <si>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</si>
  <si>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</si>
  <si>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</si>
  <si>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</si>
  <si>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</si>
  <si>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</si>
  <si>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</si>
  <si>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</si>
  <si>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</si>
  <si>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</si>
  <si>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</si>
  <si>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</si>
  <si>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</si>
  <si>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</si>
  <si>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</si>
  <si>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</si>
  <si>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</si>
  <si>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</si>
  <si>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</si>
  <si>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</si>
  <si>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</si>
  <si>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</si>
  <si>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</si>
  <si>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</si>
  <si>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</si>
  <si>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</si>
  <si>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</si>
  <si>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</si>
  <si>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</si>
  <si>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</si>
  <si>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</si>
  <si>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</si>
  <si>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</si>
  <si>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</si>
  <si>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</si>
  <si>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</si>
  <si>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</si>
  <si>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</si>
  <si>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</si>
  <si>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</si>
  <si>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</si>
  <si>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</si>
  <si>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</si>
  <si>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</si>
  <si>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</si>
  <si>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</si>
  <si>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</si>
  <si>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</si>
  <si>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</si>
  <si>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</si>
  <si>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</si>
  <si>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</si>
  <si>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</si>
  <si>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</si>
  <si>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</si>
  <si>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</si>
  <si>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</si>
  <si>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</si>
  <si>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</si>
  <si>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</si>
  <si>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</si>
  <si>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</si>
  <si>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</si>
  <si>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</si>
  <si>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</si>
  <si>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</si>
  <si>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</si>
  <si>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</si>
  <si>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</si>
  <si>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</si>
  <si>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</si>
  <si>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</si>
  <si>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</si>
  <si>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</si>
  <si>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</si>
  <si>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</si>
  <si>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</si>
  <si>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</si>
  <si>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</si>
  <si>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</si>
  <si>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</si>
  <si>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</si>
  <si>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</si>
  <si>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</si>
  <si>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</si>
  <si>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</si>
  <si>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</si>
  <si>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</si>
  <si>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</si>
  <si>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</si>
  <si>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</si>
  <si>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</si>
  <si>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</si>
  <si>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</si>
  <si>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</si>
  <si>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</si>
  <si>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</si>
  <si>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</si>
  <si>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</si>
  <si>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</si>
  <si>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</si>
  <si>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</si>
  <si>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</si>
  <si>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</si>
  <si>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</si>
  <si>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</si>
  <si>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</si>
  <si>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</si>
  <si>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</si>
  <si>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</si>
  <si>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</si>
  <si>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</si>
  <si>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</si>
  <si>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</si>
  <si>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</si>
  <si>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</si>
  <si>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</si>
  <si>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</si>
  <si>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</si>
  <si>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</si>
  <si>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</si>
  <si>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</si>
  <si>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</si>
  <si>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</si>
  <si>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</si>
  <si>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</si>
  <si>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</si>
  <si>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</si>
  <si>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</si>
  <si>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</si>
  <si>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</si>
  <si>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</si>
  <si>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</si>
  <si>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</si>
  <si>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</si>
  <si>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</si>
  <si>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</si>
  <si>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</si>
  <si>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</si>
  <si>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</si>
  <si>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</si>
  <si>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</si>
  <si>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</si>
  <si>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</si>
  <si>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</si>
  <si>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</si>
  <si>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</si>
  <si>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</si>
  <si>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</si>
  <si>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</si>
  <si>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</si>
  <si>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</si>
  <si>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</si>
  <si>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</si>
  <si>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</si>
  <si>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</si>
  <si>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</si>
  <si>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</si>
  <si>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</si>
  <si>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</si>
  <si>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</si>
  <si>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</si>
  <si>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</si>
  <si>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</si>
  <si>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</si>
  <si>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</si>
  <si>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</si>
  <si>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</si>
  <si>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</si>
  <si>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</si>
  <si>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</si>
  <si>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</si>
  <si>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</si>
  <si>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</si>
  <si>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</si>
  <si>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</si>
  <si>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</si>
  <si>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</si>
  <si>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</si>
  <si>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</si>
  <si>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</si>
  <si>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</si>
  <si>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</si>
  <si>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</si>
  <si>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</si>
  <si>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</si>
  <si>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</si>
  <si>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</si>
  <si>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</si>
  <si>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</si>
  <si>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</si>
  <si>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</si>
  <si>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</si>
  <si>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</si>
  <si>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</si>
  <si>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</si>
  <si>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</si>
  <si>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</si>
  <si>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</si>
  <si>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</si>
  <si>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</si>
  <si>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</si>
  <si>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</si>
  <si>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</si>
  <si>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</si>
  <si>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</si>
  <si>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</si>
  <si>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</si>
  <si>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</si>
  <si>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</si>
  <si>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</si>
  <si>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</si>
  <si>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</si>
  <si>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</si>
  <si>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</si>
  <si>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</si>
  <si>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</si>
  <si>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</si>
  <si>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</si>
  <si>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</si>
  <si>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</si>
  <si>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</si>
  <si>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</si>
  <si>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</si>
  <si>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</si>
  <si>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</si>
  <si>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</si>
  <si>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</si>
  <si>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</si>
  <si>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</si>
  <si>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</si>
  <si>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</si>
  <si>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</si>
  <si>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</si>
  <si>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</si>
  <si>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</si>
  <si>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</si>
  <si>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</si>
  <si>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</si>
  <si>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</si>
  <si>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</si>
  <si>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</si>
  <si>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</si>
  <si>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</si>
  <si>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</si>
  <si>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</si>
  <si>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</si>
  <si>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</si>
  <si>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</si>
  <si>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</si>
  <si>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</si>
  <si>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</si>
  <si>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</si>
  <si>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</si>
  <si>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</si>
  <si>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</si>
  <si>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</si>
  <si>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</si>
  <si>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</si>
  <si>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</si>
  <si>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</si>
  <si>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</si>
  <si>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</si>
  <si>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</si>
  <si>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</si>
  <si>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</si>
  <si>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</si>
  <si>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</si>
  <si>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</si>
  <si>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</si>
  <si>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</si>
  <si>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</si>
  <si>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</si>
  <si>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</si>
  <si>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</si>
  <si>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</si>
  <si>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</si>
  <si>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</si>
  <si>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</si>
  <si>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</si>
  <si>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</si>
  <si>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</si>
  <si>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</si>
  <si>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</si>
  <si>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</si>
  <si>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</si>
  <si>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</si>
  <si>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</si>
  <si>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</si>
  <si>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</si>
  <si>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</si>
  <si>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</si>
  <si>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</si>
  <si>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</si>
  <si>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</si>
  <si>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</si>
  <si>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</si>
  <si>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</si>
  <si>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</si>
  <si>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</si>
  <si>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</si>
  <si>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</si>
  <si>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</si>
  <si>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</si>
  <si>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</si>
  <si>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</si>
  <si>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</si>
  <si>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</si>
  <si>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</si>
  <si>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</si>
  <si>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</si>
  <si>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</si>
  <si>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</si>
  <si>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</si>
  <si>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</si>
  <si>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</si>
  <si>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</si>
  <si>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</si>
  <si>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</si>
  <si>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</si>
  <si>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</si>
  <si>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</si>
  <si>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</si>
  <si>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</si>
  <si>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</si>
  <si>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</si>
  <si>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</si>
  <si>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</si>
  <si>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</si>
  <si>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</si>
  <si>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</si>
  <si>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</si>
  <si>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</si>
  <si>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</si>
  <si>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</si>
  <si>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</si>
  <si>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</si>
  <si>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</si>
  <si>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</si>
  <si>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</si>
  <si>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</si>
  <si>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</si>
  <si>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</si>
  <si>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</si>
  <si>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</si>
  <si>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</si>
  <si>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</si>
  <si>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</si>
  <si>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</si>
  <si>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</si>
  <si>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</si>
  <si>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</si>
  <si>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</si>
  <si>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</si>
  <si>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</si>
  <si>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</si>
  <si>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</si>
  <si>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</si>
  <si>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</si>
  <si>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</si>
  <si>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</si>
  <si>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</si>
  <si>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</si>
  <si>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</si>
  <si>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</si>
  <si>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</si>
  <si>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</si>
  <si>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</si>
  <si>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</si>
  <si>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</si>
  <si>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</si>
  <si>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</si>
  <si>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</si>
  <si>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</si>
  <si>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</si>
  <si>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</si>
  <si>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</si>
  <si>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</si>
  <si>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</si>
  <si>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</si>
  <si>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</si>
  <si>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</si>
  <si>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</si>
  <si>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</si>
  <si>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</si>
  <si>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</si>
  <si>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</si>
  <si>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</si>
  <si>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</si>
  <si>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</si>
  <si>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</si>
  <si>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</si>
  <si>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</si>
  <si>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</si>
  <si>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</si>
  <si>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</si>
  <si>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</si>
  <si>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</si>
  <si>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</si>
  <si>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</si>
  <si>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</si>
  <si>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</si>
  <si>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</si>
  <si>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</si>
  <si>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</si>
  <si>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</si>
  <si>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</si>
  <si>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</si>
  <si>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</si>
  <si>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</si>
  <si>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</si>
  <si>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</si>
  <si>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</si>
  <si>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</si>
  <si>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</si>
  <si>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</si>
  <si>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</si>
  <si>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</si>
  <si>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</si>
  <si>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</si>
  <si>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</si>
  <si>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</si>
  <si>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</si>
  <si>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</si>
  <si>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</si>
  <si>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</si>
  <si>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</si>
  <si>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</si>
  <si>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</si>
  <si>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</si>
  <si>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</si>
  <si>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</si>
  <si>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</si>
  <si>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</si>
  <si>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</si>
  <si>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</si>
  <si>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</si>
  <si>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</si>
  <si>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</si>
  <si>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</si>
  <si>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</si>
  <si>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</si>
  <si>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</si>
  <si>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</si>
  <si>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</si>
  <si>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</si>
  <si>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</si>
  <si>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</si>
  <si>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</si>
  <si>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</si>
  <si>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</si>
  <si>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</si>
  <si>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</si>
  <si>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</si>
  <si>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</si>
  <si>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</si>
  <si>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</si>
  <si>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</si>
  <si>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</si>
  <si>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</si>
  <si>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</si>
  <si>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</si>
  <si>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</si>
  <si>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</si>
  <si>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</si>
  <si>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</si>
  <si>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</si>
  <si>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</si>
  <si>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</si>
  <si>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</si>
  <si>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</si>
  <si>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</si>
  <si>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</si>
  <si>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</si>
  <si>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</si>
  <si>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</si>
  <si>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</si>
  <si>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</si>
  <si>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</si>
  <si>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</si>
  <si>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</si>
  <si>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</si>
  <si>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</si>
  <si>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</si>
  <si>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</si>
  <si>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</si>
  <si>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</si>
  <si>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</si>
  <si>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</si>
  <si>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</si>
  <si>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</si>
  <si>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</si>
  <si>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</si>
  <si>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</si>
  <si>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</si>
  <si>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</si>
  <si>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</si>
  <si>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</si>
  <si>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</si>
  <si>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</si>
  <si>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</si>
  <si>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</si>
  <si>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</si>
  <si>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</si>
  <si>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</si>
  <si>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</si>
  <si>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</si>
  <si>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</si>
  <si>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</si>
  <si>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</si>
  <si>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</si>
  <si>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</si>
  <si>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</si>
  <si>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</si>
  <si>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</si>
  <si>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</si>
  <si>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</si>
  <si>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</si>
  <si>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</si>
  <si>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</si>
  <si>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</si>
  <si>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</si>
  <si>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</si>
  <si>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</si>
  <si>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</si>
  <si>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</si>
  <si>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</si>
  <si>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</si>
  <si>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</si>
  <si>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</si>
  <si>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</si>
  <si>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</si>
  <si>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</si>
  <si>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</si>
  <si>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</si>
  <si>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</si>
  <si>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</si>
  <si>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</si>
  <si>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</si>
  <si>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</si>
  <si>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</si>
  <si>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</si>
  <si>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</si>
  <si>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</si>
  <si>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</si>
  <si>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</si>
  <si>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</si>
  <si>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</si>
  <si>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</si>
  <si>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</si>
  <si>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</si>
  <si>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</si>
  <si>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</si>
  <si>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</si>
  <si>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</si>
  <si>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</si>
  <si>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</si>
  <si>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</si>
  <si>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</si>
  <si>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</si>
  <si>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</si>
  <si>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</si>
  <si>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</si>
  <si>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</si>
  <si>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</si>
  <si>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</si>
  <si>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</si>
  <si>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</si>
  <si>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</si>
  <si>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</si>
  <si>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</si>
  <si>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</si>
  <si>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</si>
  <si>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</si>
  <si>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</si>
  <si>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</si>
  <si>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</si>
  <si>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</si>
  <si>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</si>
  <si>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</si>
  <si>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</si>
  <si>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</si>
  <si>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</si>
  <si>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</si>
  <si>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</si>
  <si>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</si>
  <si>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</si>
  <si>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</si>
  <si>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</si>
  <si>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</si>
  <si>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</si>
  <si>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</si>
  <si>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</si>
  <si>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</si>
  <si>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</si>
  <si>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</si>
  <si>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</si>
  <si>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</si>
  <si>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</si>
  <si>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</si>
  <si>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</si>
  <si>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</si>
  <si>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</si>
  <si>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</si>
  <si>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</si>
  <si>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</si>
  <si>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</si>
  <si>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</si>
  <si>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</si>
  <si>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</si>
  <si>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</si>
  <si>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</si>
  <si>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</si>
  <si>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</si>
  <si>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</si>
  <si>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</si>
  <si>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</si>
  <si>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</si>
  <si>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</si>
  <si>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</si>
  <si>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</si>
  <si>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</si>
  <si>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</si>
  <si>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</si>
  <si>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</si>
  <si>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</si>
  <si>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</si>
  <si>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</si>
  <si>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</si>
  <si>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</si>
  <si>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</si>
  <si>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</si>
  <si>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</si>
  <si>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</si>
  <si>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</si>
  <si>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</si>
  <si>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</si>
  <si>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</si>
  <si>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</si>
  <si>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</si>
  <si>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</si>
  <si>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</si>
  <si>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</si>
  <si>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</si>
  <si>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</si>
  <si>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</si>
  <si>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</si>
  <si>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</si>
  <si>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</si>
  <si>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</si>
  <si>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</si>
  <si>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</si>
  <si>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</si>
  <si>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</si>
  <si>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</si>
  <si>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</si>
  <si>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</si>
  <si>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</si>
  <si>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</si>
  <si>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</si>
  <si>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</si>
  <si>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</si>
  <si>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</si>
  <si>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</si>
  <si>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</si>
  <si>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</si>
  <si>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</si>
  <si>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</si>
  <si>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</si>
  <si>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</si>
  <si>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</si>
  <si>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</si>
  <si>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</si>
  <si>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</si>
  <si>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</si>
  <si>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</si>
  <si>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</si>
  <si>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</si>
  <si>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</si>
  <si>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</si>
  <si>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</si>
  <si>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</si>
  <si>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</si>
  <si>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</si>
  <si>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</si>
  <si>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</si>
  <si>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</si>
  <si>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</si>
  <si>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</si>
  <si>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</si>
  <si>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</si>
  <si>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</si>
  <si>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</si>
  <si>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</si>
  <si>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</si>
  <si>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</si>
  <si>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</si>
  <si>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</si>
  <si>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</si>
  <si>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</si>
  <si>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</si>
  <si>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</si>
  <si>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</si>
  <si>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</si>
  <si>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</si>
  <si>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</si>
  <si>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</si>
  <si>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</si>
  <si>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</si>
  <si>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</si>
  <si>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</si>
  <si>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</si>
  <si>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</si>
  <si>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</si>
  <si>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</si>
  <si>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</si>
  <si>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</si>
  <si>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</si>
  <si>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</si>
  <si>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</si>
  <si>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</si>
  <si>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</si>
  <si>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</si>
  <si>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</si>
  <si>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</si>
  <si>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</si>
  <si>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</si>
  <si>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</si>
  <si>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</si>
  <si>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</si>
  <si>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</si>
  <si>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</si>
  <si>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</si>
  <si>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</si>
  <si>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</si>
  <si>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</si>
  <si>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</si>
  <si>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</si>
  <si>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</si>
  <si>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</si>
  <si>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</si>
  <si>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</si>
  <si>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</si>
  <si>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</si>
  <si>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</si>
  <si>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</si>
  <si>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</si>
  <si>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</si>
  <si>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</si>
  <si>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</si>
  <si>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</si>
  <si>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</si>
  <si>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</si>
  <si>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</si>
  <si>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</si>
  <si>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</si>
  <si>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</si>
  <si>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</si>
  <si>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</si>
  <si>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</si>
  <si>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</si>
  <si>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</si>
  <si>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</si>
  <si>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</si>
  <si>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</si>
  <si>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</si>
  <si>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</si>
  <si>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</si>
  <si>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</si>
  <si>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</si>
  <si>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</si>
  <si>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</si>
  <si>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</si>
  <si>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</si>
  <si>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</si>
  <si>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</si>
  <si>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</si>
  <si>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</si>
  <si>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</si>
  <si>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</si>
  <si>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</si>
  <si>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</si>
  <si>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</si>
  <si>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</si>
  <si>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</si>
  <si>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</si>
  <si>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</si>
  <si>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</si>
  <si>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</si>
  <si>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</si>
  <si>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</si>
  <si>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</si>
  <si>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</si>
  <si>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</si>
  <si>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</si>
  <si>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</si>
  <si>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</si>
  <si>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</si>
  <si>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</si>
  <si>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</si>
  <si>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</si>
  <si>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</si>
  <si>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</si>
  <si>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</si>
  <si>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</si>
  <si>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</si>
  <si>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</si>
  <si>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</si>
  <si>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</si>
  <si>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</si>
  <si>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</si>
  <si>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</si>
  <si>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</si>
  <si>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</si>
  <si>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</si>
  <si>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</si>
  <si>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</si>
  <si>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</si>
  <si>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</si>
  <si>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</si>
  <si>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</si>
  <si>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</si>
  <si>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</si>
  <si>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</si>
  <si>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</si>
  <si>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</si>
  <si>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</si>
  <si>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</si>
  <si>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</si>
  <si>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</si>
  <si>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</si>
  <si>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</si>
  <si>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</si>
  <si>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</si>
  <si>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</si>
  <si>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</si>
  <si>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</si>
  <si>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</si>
  <si>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</si>
  <si>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</si>
  <si>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</si>
  <si>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</si>
  <si>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</si>
  <si>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</si>
  <si>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</si>
  <si>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</si>
  <si>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</si>
  <si>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</si>
  <si>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</si>
  <si>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</si>
  <si>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</si>
  <si>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</si>
  <si>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</si>
  <si>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</si>
  <si>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</si>
  <si>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</si>
  <si>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</si>
  <si>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</si>
  <si>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</si>
  <si>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</si>
  <si>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</si>
  <si>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</si>
  <si>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</si>
  <si>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</si>
  <si>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</si>
  <si>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</si>
  <si>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</si>
  <si>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</si>
  <si>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</si>
  <si>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</si>
  <si>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</si>
  <si>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</si>
  <si>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</si>
  <si>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</si>
  <si>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</si>
  <si>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</si>
  <si>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</si>
  <si>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</si>
  <si>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</si>
  <si>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</si>
  <si>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</si>
  <si>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</si>
  <si>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</si>
  <si>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</si>
  <si>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</si>
  <si>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</si>
  <si>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</si>
  <si>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</si>
  <si>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</si>
  <si>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</si>
  <si>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</si>
  <si>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</si>
  <si>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</si>
  <si>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</si>
  <si>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</si>
  <si>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</si>
  <si>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</si>
  <si>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</si>
  <si>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</si>
  <si>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</si>
  <si>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</si>
  <si>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</si>
  <si>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</si>
  <si>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</si>
  <si>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</si>
  <si>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</si>
  <si>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</si>
  <si>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</si>
  <si>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</si>
  <si>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</si>
  <si>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</si>
  <si>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</si>
  <si>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</si>
  <si>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</si>
  <si>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</si>
  <si>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</si>
  <si>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</si>
  <si>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</si>
  <si>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</si>
  <si>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</si>
  <si>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</si>
  <si>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</si>
  <si>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</si>
  <si>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</si>
  <si>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</si>
  <si>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</si>
  <si>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</si>
  <si>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</si>
  <si>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</si>
  <si>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</si>
  <si>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</si>
  <si>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</si>
  <si>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</si>
  <si>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</si>
  <si>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</si>
  <si>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</si>
  <si>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</si>
  <si>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</si>
  <si>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</si>
  <si>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</si>
  <si>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</si>
  <si>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</si>
  <si>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</si>
  <si>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</si>
  <si>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</si>
  <si>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</si>
  <si>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</si>
  <si>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</si>
  <si>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</si>
  <si>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</si>
  <si>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</si>
  <si>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</si>
  <si>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</si>
  <si>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</si>
  <si>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</si>
  <si>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</si>
  <si>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</si>
  <si>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</si>
  <si>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</si>
  <si>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</si>
  <si>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</si>
  <si>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</si>
  <si>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</si>
  <si>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</si>
  <si>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</si>
  <si>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</si>
  <si>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</si>
  <si>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</si>
  <si>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</si>
  <si>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</si>
  <si>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</si>
  <si>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</si>
  <si>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</si>
  <si>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</si>
  <si>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</si>
  <si>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</si>
  <si>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</si>
  <si>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</si>
  <si>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</si>
  <si>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</si>
  <si>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</si>
  <si>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</si>
  <si>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</si>
  <si>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</si>
  <si>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</si>
  <si>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</si>
  <si>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</si>
  <si>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</si>
  <si>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</si>
  <si>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</si>
  <si>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</si>
  <si>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</si>
  <si>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</si>
  <si>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</si>
  <si>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</si>
  <si>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</si>
  <si>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</si>
  <si>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</si>
  <si>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</si>
  <si>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</si>
  <si>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</si>
  <si>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</si>
  <si>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</si>
  <si>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</si>
  <si>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</si>
  <si>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</si>
  <si>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</si>
  <si>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</si>
  <si>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</si>
  <si>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</si>
  <si>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</si>
  <si>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</si>
  <si>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</si>
  <si>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</si>
  <si>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</si>
  <si>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</si>
  <si>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</si>
  <si>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</si>
  <si>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</si>
  <si>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</si>
  <si>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</si>
  <si>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</si>
  <si>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</si>
  <si>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</si>
  <si>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</si>
  <si>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</si>
  <si>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</si>
  <si>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</si>
  <si>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</si>
  <si>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</si>
  <si>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</si>
  <si>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</si>
  <si>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</si>
  <si>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</si>
  <si>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</si>
  <si>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</si>
  <si>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</si>
  <si>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</si>
  <si>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</si>
  <si>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</si>
  <si>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</si>
  <si>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</si>
  <si>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</si>
  <si>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</si>
  <si>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</si>
  <si>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</si>
  <si>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</si>
  <si>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</si>
  <si>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</si>
  <si>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</si>
  <si>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</si>
  <si>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</si>
  <si>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</si>
  <si>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</si>
  <si>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</si>
  <si>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</si>
  <si>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</si>
  <si>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</si>
  <si>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</si>
  <si>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</si>
  <si>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</si>
  <si>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</si>
  <si>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</si>
  <si>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</si>
  <si>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</si>
  <si>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</si>
  <si>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</si>
  <si>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</si>
  <si>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</si>
  <si>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</si>
  <si>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</si>
  <si>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</si>
  <si>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</si>
  <si>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</si>
  <si>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</si>
  <si>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</si>
  <si>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</si>
  <si>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</si>
  <si>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</si>
  <si>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</si>
  <si>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</si>
  <si>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</si>
  <si>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</si>
  <si>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</si>
  <si>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</si>
  <si>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</si>
  <si>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</si>
  <si>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</si>
  <si>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</si>
  <si>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</si>
  <si>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</si>
  <si>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</si>
  <si>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</si>
  <si>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</si>
  <si>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</si>
  <si>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</si>
  <si>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</si>
  <si>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</si>
  <si>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</si>
  <si>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</si>
  <si>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</si>
  <si>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</si>
  <si>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</si>
  <si>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</si>
  <si>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</si>
  <si>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</si>
  <si>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</si>
  <si>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</si>
  <si>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</si>
  <si>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</si>
  <si>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</si>
  <si>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</si>
  <si>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</si>
  <si>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</si>
  <si>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</si>
  <si>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</si>
  <si>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</si>
  <si>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</si>
  <si>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</si>
  <si>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</si>
  <si>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</si>
  <si>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</si>
  <si>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</si>
  <si>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</si>
  <si>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</si>
  <si>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</si>
  <si>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</si>
  <si>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</si>
  <si>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</si>
  <si>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</si>
  <si>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</si>
  <si>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</si>
  <si>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</si>
  <si>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</si>
  <si>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</si>
  <si>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</si>
  <si>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</si>
  <si>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</si>
  <si>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</si>
  <si>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</si>
  <si>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</si>
  <si>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</si>
  <si>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</si>
  <si>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</si>
  <si>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</si>
  <si>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</si>
  <si>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</si>
  <si>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</si>
  <si>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</si>
  <si>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</si>
  <si>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</si>
  <si>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</si>
  <si>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</si>
  <si>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</si>
  <si>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</si>
  <si>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</si>
  <si>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</si>
  <si>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</si>
  <si>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</si>
  <si>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</si>
  <si>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</si>
  <si>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</si>
  <si>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</si>
  <si>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</si>
  <si>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</si>
  <si>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</si>
  <si>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</si>
  <si>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</si>
  <si>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</si>
  <si>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</si>
  <si>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</si>
  <si>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</si>
  <si>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</si>
  <si>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</si>
  <si>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</si>
  <si>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</si>
  <si>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</si>
  <si>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</si>
  <si>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</si>
  <si>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</si>
  <si>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</si>
  <si>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</si>
  <si>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</si>
  <si>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</si>
  <si>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</si>
  <si>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</si>
  <si>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</si>
  <si>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</si>
  <si>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</si>
  <si>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</si>
  <si>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</si>
  <si>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</si>
  <si>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</si>
  <si>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</si>
  <si>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</si>
  <si>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</si>
  <si>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</si>
  <si>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</si>
  <si>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</si>
  <si>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</si>
  <si>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</si>
  <si>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</si>
  <si>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</si>
  <si>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</si>
  <si>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</si>
  <si>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</si>
  <si>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</si>
  <si>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</si>
  <si>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</si>
  <si>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</si>
  <si>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</si>
  <si>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</si>
  <si>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</si>
  <si>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</si>
  <si>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</si>
  <si>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</si>
  <si>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</si>
  <si>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</si>
  <si>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</si>
  <si>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</si>
  <si>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</si>
  <si>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</si>
  <si>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</si>
  <si>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</si>
  <si>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</si>
  <si>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</si>
  <si>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</si>
  <si>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</si>
  <si>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</si>
  <si>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</si>
  <si>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</si>
  <si>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</si>
  <si>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</si>
  <si>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</si>
  <si>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</si>
  <si>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</si>
  <si>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</si>
  <si>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</si>
  <si>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</si>
  <si>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</si>
  <si>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</si>
  <si>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</si>
  <si>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</si>
  <si>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</si>
  <si>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</si>
  <si>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</si>
  <si>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</si>
  <si>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</si>
  <si>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</si>
  <si>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</si>
  <si>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</si>
  <si>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</si>
  <si>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</si>
  <si>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</si>
  <si>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</si>
  <si>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</si>
  <si>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</si>
  <si>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</si>
  <si>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</si>
  <si>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</si>
  <si>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</si>
  <si>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</si>
  <si>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</si>
  <si>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</si>
  <si>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</si>
  <si>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</si>
  <si>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</si>
  <si>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</si>
  <si>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</si>
  <si>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</si>
  <si>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</si>
  <si>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</si>
  <si>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</si>
  <si>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</si>
  <si>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</si>
  <si>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</si>
  <si>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</si>
  <si>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</si>
  <si>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</si>
  <si>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</si>
  <si>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</si>
  <si>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</si>
  <si>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</si>
  <si>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</si>
  <si>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</si>
  <si>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</si>
  <si>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</si>
  <si>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</si>
  <si>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</si>
  <si>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</si>
  <si>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</si>
  <si>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</si>
  <si>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</si>
  <si>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</si>
  <si>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</si>
  <si>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</si>
  <si>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</si>
  <si>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</si>
  <si>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</si>
  <si>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</si>
  <si>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</si>
  <si>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</si>
  <si>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</si>
  <si>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</si>
  <si>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</si>
  <si>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</si>
  <si>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</si>
  <si>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</si>
  <si>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</si>
  <si>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</si>
  <si>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</si>
  <si>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</si>
  <si>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</si>
  <si>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</si>
  <si>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</si>
  <si>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</si>
  <si>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</si>
  <si>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</si>
  <si>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</si>
  <si>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</si>
  <si>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</si>
  <si>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</si>
  <si>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</si>
  <si>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</si>
  <si>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</si>
  <si>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</si>
  <si>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</si>
  <si>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</si>
  <si>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</si>
  <si>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</si>
  <si>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</si>
  <si>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</si>
  <si>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</si>
  <si>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</si>
  <si>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</si>
  <si>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</si>
  <si>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</si>
  <si>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</si>
  <si>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</si>
  <si>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</si>
  <si>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</si>
  <si>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</si>
  <si>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</si>
  <si>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</si>
  <si>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</si>
  <si>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</si>
  <si>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</si>
  <si>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</si>
  <si>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</si>
  <si>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</si>
  <si>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</si>
  <si>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</si>
  <si>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</si>
  <si>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</si>
  <si>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</si>
  <si>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</si>
  <si>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</si>
  <si>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</si>
  <si>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</si>
  <si>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</si>
  <si>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</si>
  <si>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</si>
  <si>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</si>
  <si>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</si>
  <si>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</si>
  <si>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</si>
  <si>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</si>
  <si>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</si>
  <si>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</si>
  <si>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</si>
  <si>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</si>
  <si>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</si>
  <si>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</si>
  <si>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</si>
  <si>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</si>
  <si>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</si>
  <si>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</si>
  <si>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</si>
  <si>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</si>
  <si>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</si>
  <si>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</si>
  <si>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</si>
  <si>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</si>
  <si>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</si>
  <si>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</si>
  <si>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</si>
  <si>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</si>
  <si>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</si>
  <si>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</si>
  <si>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</si>
  <si>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</si>
  <si>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</si>
  <si>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</si>
  <si>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</si>
  <si>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</si>
  <si>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</si>
  <si>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</si>
  <si>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</si>
  <si>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</si>
  <si>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</si>
  <si>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</si>
  <si>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</si>
  <si>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</si>
  <si>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</si>
  <si>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</si>
  <si>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</si>
  <si>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</si>
  <si>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</si>
  <si>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</si>
  <si>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</si>
  <si>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</si>
  <si>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</si>
  <si>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</si>
  <si>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</si>
  <si>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</si>
  <si>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</si>
  <si>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</si>
  <si>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</si>
  <si>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</si>
  <si>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</si>
  <si>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</si>
  <si>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</si>
  <si>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</si>
  <si>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</si>
  <si>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</si>
  <si>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</si>
  <si>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</si>
  <si>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</si>
  <si>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</si>
  <si>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</si>
  <si>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</si>
  <si>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</si>
  <si>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</si>
  <si>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</si>
  <si>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</si>
  <si>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</si>
  <si>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</si>
  <si>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</si>
  <si>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</si>
  <si>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</si>
  <si>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</si>
  <si>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</si>
  <si>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</si>
  <si>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</si>
  <si>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</si>
  <si>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</si>
  <si>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</si>
  <si>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</si>
  <si>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</si>
  <si>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</si>
  <si>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</si>
  <si>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</si>
  <si>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</si>
  <si>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</si>
  <si>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</si>
  <si>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</si>
  <si>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</si>
  <si>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</si>
  <si>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</si>
  <si>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</si>
  <si>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</si>
  <si>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</si>
  <si>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</si>
  <si>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</si>
  <si>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</si>
  <si>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</si>
  <si>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</si>
  <si>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</si>
  <si>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</si>
  <si>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</si>
  <si>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</si>
  <si>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</si>
  <si>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</si>
  <si>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</si>
  <si>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</si>
  <si>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</si>
  <si>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</si>
  <si>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</si>
  <si>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</si>
  <si>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</si>
  <si>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</si>
  <si>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</si>
  <si>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</si>
  <si>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</si>
  <si>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</si>
  <si>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</si>
  <si>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</si>
  <si>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</si>
  <si>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</si>
  <si>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</si>
  <si>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</si>
  <si>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</si>
  <si>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</si>
  <si>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</si>
  <si>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</si>
  <si>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</si>
  <si>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</si>
  <si>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</si>
  <si>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BRESTJE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</si>
</sst>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1710634.48</v>
      </c>
      <c r="D2" s="6">
        <f>'PR-RAS'!E6</f>
        <v>1865374.3199999998</v>
      </c>
      <c r="E2" s="6">
        <v>0</v>
      </c>
      <c r="F2" s="6">
        <v>0</v>
      </c>
      <c r="G2" s="7">
        <f t="shared" ref="G2:G274" si="0">(B2/1000)*(C2*1+D2*2)</f>
        <v>5441.3831199999995</v>
      </c>
      <c r="H2" s="7">
        <f t="shared" ref="H2:H274" si="1">ABS(C2-ROUND(C2,0))+ABS(D2-ROUND(D2,0))</f>
        <v>0.79999999981373549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1363575.1</v>
      </c>
      <c r="D45" s="1">
        <f>'PR-RAS'!E49</f>
        <v>1584000.54</v>
      </c>
      <c r="E45" s="1">
        <v>0</v>
      </c>
      <c r="F45" s="1">
        <v>0</v>
      </c>
      <c r="G45" s="2">
        <f t="shared" si="0"/>
        <v>199389.35191999999</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1330968.77</v>
      </c>
      <c r="D64" s="1">
        <f>'PR-RAS'!E68</f>
        <v>1507188.91</v>
      </c>
      <c r="E64" s="1">
        <v>0</v>
      </c>
      <c r="F64" s="1">
        <v>0</v>
      </c>
      <c r="G64" s="2">
        <f t="shared" si="0"/>
        <v>273756.83516999998</v>
      </c>
      <c r="H64" s="2">
        <f t="shared" si="1"/>
        <v>0.32000000006519258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1329099.1200000001</v>
      </c>
      <c r="D65" s="1">
        <f>'PR-RAS'!E69</f>
        <v>1507188.91</v>
      </c>
      <c r="E65" s="1">
        <v>0</v>
      </c>
      <c r="F65" s="1">
        <v>0</v>
      </c>
      <c r="G65" s="2">
        <f t="shared" si="0"/>
        <v>277982.52415999997</v>
      </c>
      <c r="H65" s="2">
        <f t="shared" si="1"/>
        <v>0.21000000019557774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1869.65</v>
      </c>
      <c r="D66" s="1">
        <f>'PR-RAS'!E70</f>
        <v>0</v>
      </c>
      <c r="E66" s="1">
        <v>0</v>
      </c>
      <c r="F66" s="1">
        <v>0</v>
      </c>
      <c r="G66" s="2">
        <f t="shared" si="0"/>
        <v>121.52725000000001</v>
      </c>
      <c r="H66" s="2">
        <f t="shared" si="1"/>
        <v>0.34999999999990905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32606.33</v>
      </c>
      <c r="D73" s="1">
        <f>'PR-RAS'!E77</f>
        <v>76811.63</v>
      </c>
      <c r="E73" s="1">
        <v>0</v>
      </c>
      <c r="F73" s="1">
        <v>0</v>
      </c>
      <c r="G73" s="2">
        <f t="shared" si="0"/>
        <v>13408.530480000001</v>
      </c>
      <c r="H73" s="2">
        <f t="shared" si="1"/>
        <v>0.69999999999708962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32606.33</v>
      </c>
      <c r="D76" s="1">
        <f>'PR-RAS'!E80</f>
        <v>76811.63</v>
      </c>
      <c r="E76" s="1">
        <v>0</v>
      </c>
      <c r="F76" s="1">
        <v>0</v>
      </c>
      <c r="G76" s="2">
        <f t="shared" si="0"/>
        <v>13967.219250000002</v>
      </c>
      <c r="H76" s="2">
        <f t="shared" si="1"/>
        <v>0.69999999999708962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150358.70000000001</v>
      </c>
      <c r="D102" s="1">
        <f>'PR-RAS'!E106</f>
        <v>47492.15</v>
      </c>
      <c r="E102" s="1">
        <v>0</v>
      </c>
      <c r="F102" s="1">
        <v>0</v>
      </c>
      <c r="G102" s="2">
        <f t="shared" si="0"/>
        <v>24779.643</v>
      </c>
      <c r="H102" s="2">
        <f t="shared" si="1"/>
        <v>0.44999999998981366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150358.70000000001</v>
      </c>
      <c r="D108" s="1">
        <f>'PR-RAS'!E112</f>
        <v>47492.15</v>
      </c>
      <c r="E108" s="1">
        <v>0</v>
      </c>
      <c r="F108" s="1">
        <v>0</v>
      </c>
      <c r="G108" s="2">
        <f t="shared" si="0"/>
        <v>26251.701000000001</v>
      </c>
      <c r="H108" s="2">
        <f t="shared" si="1"/>
        <v>0.44999999998981366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150358.70000000001</v>
      </c>
      <c r="D113" s="1">
        <f>'PR-RAS'!E117</f>
        <v>47492.15</v>
      </c>
      <c r="E113" s="1">
        <v>0</v>
      </c>
      <c r="F113" s="1">
        <v>0</v>
      </c>
      <c r="G113" s="2">
        <f t="shared" si="0"/>
        <v>27478.416000000001</v>
      </c>
      <c r="H113" s="2">
        <f t="shared" si="1"/>
        <v>0.44999999998981366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4288.95</v>
      </c>
      <c r="D121" s="1">
        <f>'PR-RAS'!E125</f>
        <v>9621.380000000001</v>
      </c>
      <c r="E121" s="1">
        <v>0</v>
      </c>
      <c r="F121" s="1">
        <v>0</v>
      </c>
      <c r="G121" s="2">
        <f t="shared" si="0"/>
        <v>2823.8052000000002</v>
      </c>
      <c r="H121" s="2">
        <f t="shared" si="1"/>
        <v>0.43000000000120053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2068.9499999999998</v>
      </c>
      <c r="D122" s="1">
        <f>'PR-RAS'!E126</f>
        <v>7209.13</v>
      </c>
      <c r="E122" s="1">
        <v>0</v>
      </c>
      <c r="F122" s="1">
        <v>0</v>
      </c>
      <c r="G122" s="2">
        <f t="shared" si="0"/>
        <v>1994.9524099999999</v>
      </c>
      <c r="H122" s="2">
        <f t="shared" si="1"/>
        <v>0.18000000000029104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2068.9499999999998</v>
      </c>
      <c r="D124" s="1">
        <f>'PR-RAS'!E128</f>
        <v>7209.13</v>
      </c>
      <c r="E124" s="1">
        <v>0</v>
      </c>
      <c r="F124" s="1">
        <v>0</v>
      </c>
      <c r="G124" s="2">
        <f t="shared" si="0"/>
        <v>2027.9268299999999</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2220</v>
      </c>
      <c r="D125" s="1">
        <f>'PR-RAS'!E129</f>
        <v>2412.25</v>
      </c>
      <c r="E125" s="1">
        <v>0</v>
      </c>
      <c r="F125" s="1">
        <v>0</v>
      </c>
      <c r="G125" s="2">
        <f t="shared" si="0"/>
        <v>873.51800000000003</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2220</v>
      </c>
      <c r="D126" s="1">
        <f>'PR-RAS'!E130</f>
        <v>2412.25</v>
      </c>
      <c r="E126" s="1">
        <v>0</v>
      </c>
      <c r="F126" s="1">
        <v>0</v>
      </c>
      <c r="G126" s="2">
        <f t="shared" si="0"/>
        <v>880.5625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192411.73</v>
      </c>
      <c r="D130" s="1">
        <f>'PR-RAS'!E134</f>
        <v>224260.25</v>
      </c>
      <c r="E130" s="1">
        <v>0</v>
      </c>
      <c r="F130" s="1">
        <v>0</v>
      </c>
      <c r="G130" s="2">
        <f t="shared" si="0"/>
        <v>82680.257670000006</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192411.73</v>
      </c>
      <c r="D131" s="1">
        <f>'PR-RAS'!E135</f>
        <v>224260.25</v>
      </c>
      <c r="E131" s="1">
        <v>0</v>
      </c>
      <c r="F131" s="1">
        <v>0</v>
      </c>
      <c r="G131" s="2">
        <f t="shared" si="0"/>
        <v>83321.189899999998</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192411.73</v>
      </c>
      <c r="D132" s="1">
        <f>'PR-RAS'!E136</f>
        <v>224260.25</v>
      </c>
      <c r="E132" s="1">
        <v>0</v>
      </c>
      <c r="F132" s="1">
        <v>0</v>
      </c>
      <c r="G132" s="2">
        <f t="shared" si="0"/>
        <v>83962.122130000003</v>
      </c>
      <c r="H132" s="2">
        <f t="shared" si="1"/>
        <v>0.51999999998952262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1604620.14</v>
      </c>
      <c r="D148" s="1">
        <f>'PR-RAS'!E152</f>
        <v>2103321.41</v>
      </c>
      <c r="E148" s="1">
        <v>0</v>
      </c>
      <c r="F148" s="1">
        <v>0</v>
      </c>
      <c r="G148" s="2">
        <f t="shared" si="0"/>
        <v>854255.65511999989</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1366248.01</v>
      </c>
      <c r="D149" s="1">
        <f>'PR-RAS'!E153</f>
        <v>1821872.4700000002</v>
      </c>
      <c r="E149" s="1">
        <v>0</v>
      </c>
      <c r="F149" s="1">
        <v>0</v>
      </c>
      <c r="G149" s="2">
        <f t="shared" si="0"/>
        <v>741478.95660000003</v>
      </c>
      <c r="H149" s="2">
        <f t="shared" si="1"/>
        <v>0.48000000021420419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1131176.27</v>
      </c>
      <c r="D150" s="1">
        <f>'PR-RAS'!E154</f>
        <v>1520892.8800000001</v>
      </c>
      <c r="E150" s="1">
        <v>0</v>
      </c>
      <c r="F150" s="1">
        <v>0</v>
      </c>
      <c r="G150" s="2">
        <f t="shared" si="0"/>
        <v>621771.34247000003</v>
      </c>
      <c r="H150" s="2">
        <f t="shared" si="1"/>
        <v>0.38999999989755452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1095851.47</v>
      </c>
      <c r="D151" s="1">
        <f>'PR-RAS'!E155</f>
        <v>1465676.62</v>
      </c>
      <c r="E151" s="1">
        <v>0</v>
      </c>
      <c r="F151" s="1">
        <v>0</v>
      </c>
      <c r="G151" s="2">
        <f t="shared" si="0"/>
        <v>604080.70649999997</v>
      </c>
      <c r="H151" s="2">
        <f t="shared" si="1"/>
        <v>0.84999999986030161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26050.49</v>
      </c>
      <c r="D153" s="1">
        <f>'PR-RAS'!E157</f>
        <v>35937.01</v>
      </c>
      <c r="E153" s="1">
        <v>0</v>
      </c>
      <c r="F153" s="1">
        <v>0</v>
      </c>
      <c r="G153" s="2">
        <f t="shared" si="0"/>
        <v>14884.525520000001</v>
      </c>
      <c r="H153" s="2">
        <f t="shared" si="1"/>
        <v>0.50000000000363798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9274.31</v>
      </c>
      <c r="D154" s="1">
        <f>'PR-RAS'!E158</f>
        <v>19279.25</v>
      </c>
      <c r="E154" s="1">
        <v>0</v>
      </c>
      <c r="F154" s="1">
        <v>0</v>
      </c>
      <c r="G154" s="2">
        <f t="shared" si="0"/>
        <v>7318.4199299999991</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48425.21</v>
      </c>
      <c r="D155" s="1">
        <f>'PR-RAS'!E159</f>
        <v>50000.71</v>
      </c>
      <c r="E155" s="1">
        <v>0</v>
      </c>
      <c r="F155" s="1">
        <v>0</v>
      </c>
      <c r="G155" s="2">
        <f t="shared" si="0"/>
        <v>22857.70102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186646.53</v>
      </c>
      <c r="D156" s="1">
        <f>'PR-RAS'!E160</f>
        <v>250978.88</v>
      </c>
      <c r="E156" s="1">
        <v>0</v>
      </c>
      <c r="F156" s="1">
        <v>0</v>
      </c>
      <c r="G156" s="2">
        <f t="shared" si="0"/>
        <v>106733.66495000001</v>
      </c>
      <c r="H156" s="2">
        <f t="shared" si="1"/>
        <v>0.58999999999650754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186618.88</v>
      </c>
      <c r="D158" s="1">
        <f>'PR-RAS'!E162</f>
        <v>250902.79</v>
      </c>
      <c r="E158" s="1">
        <v>0</v>
      </c>
      <c r="F158" s="1">
        <v>0</v>
      </c>
      <c r="G158" s="2">
        <f t="shared" si="0"/>
        <v>108082.64022</v>
      </c>
      <c r="H158" s="2">
        <f t="shared" si="1"/>
        <v>0.32999999998719431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27.65</v>
      </c>
      <c r="D159" s="1">
        <f>'PR-RAS'!E163</f>
        <v>76.09</v>
      </c>
      <c r="E159" s="1">
        <v>0</v>
      </c>
      <c r="F159" s="1">
        <v>0</v>
      </c>
      <c r="G159" s="2">
        <f t="shared" si="0"/>
        <v>28.413140000000002</v>
      </c>
      <c r="H159" s="2">
        <f t="shared" si="1"/>
        <v>0.44000000000000483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234708.55</v>
      </c>
      <c r="D160" s="1">
        <f>'PR-RAS'!E164</f>
        <v>278292.84999999998</v>
      </c>
      <c r="E160" s="1">
        <v>0</v>
      </c>
      <c r="F160" s="1">
        <v>0</v>
      </c>
      <c r="G160" s="2">
        <f t="shared" si="0"/>
        <v>125815.78575</v>
      </c>
      <c r="H160" s="2">
        <f t="shared" si="1"/>
        <v>0.6000000000349246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28455.780000000002</v>
      </c>
      <c r="D161" s="1">
        <f>'PR-RAS'!E165</f>
        <v>36188.28</v>
      </c>
      <c r="E161" s="1">
        <v>0</v>
      </c>
      <c r="F161" s="1">
        <v>0</v>
      </c>
      <c r="G161" s="2">
        <f t="shared" si="0"/>
        <v>16133.1744</v>
      </c>
      <c r="H161" s="2">
        <f t="shared" si="1"/>
        <v>0.49999999999636202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5538.38</v>
      </c>
      <c r="D162" s="1">
        <f>'PR-RAS'!E166</f>
        <v>7249.17</v>
      </c>
      <c r="E162" s="1">
        <v>0</v>
      </c>
      <c r="F162" s="1">
        <v>0</v>
      </c>
      <c r="G162" s="2">
        <f t="shared" si="0"/>
        <v>3225.9119200000005</v>
      </c>
      <c r="H162" s="2">
        <f t="shared" si="1"/>
        <v>0.5500000000001819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20564.52</v>
      </c>
      <c r="D163" s="1">
        <f>'PR-RAS'!E167</f>
        <v>28489.11</v>
      </c>
      <c r="E163" s="1">
        <v>0</v>
      </c>
      <c r="F163" s="1">
        <v>0</v>
      </c>
      <c r="G163" s="2">
        <f t="shared" si="0"/>
        <v>12561.923880000002</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2352.88</v>
      </c>
      <c r="D164" s="1">
        <f>'PR-RAS'!E168</f>
        <v>450</v>
      </c>
      <c r="E164" s="1">
        <v>0</v>
      </c>
      <c r="F164" s="1">
        <v>0</v>
      </c>
      <c r="G164" s="2">
        <f t="shared" si="0"/>
        <v>530.21944000000008</v>
      </c>
      <c r="H164" s="2">
        <f t="shared" si="1"/>
        <v>0.11999999999989086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148775.40999999997</v>
      </c>
      <c r="D166" s="1">
        <f>'PR-RAS'!E170</f>
        <v>171705.06</v>
      </c>
      <c r="E166" s="1">
        <v>0</v>
      </c>
      <c r="F166" s="1">
        <v>0</v>
      </c>
      <c r="G166" s="2">
        <f t="shared" si="0"/>
        <v>81210.612450000001</v>
      </c>
      <c r="H166" s="2">
        <f t="shared" si="1"/>
        <v>0.46999999997206032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7459.84</v>
      </c>
      <c r="D167" s="1">
        <f>'PR-RAS'!E171</f>
        <v>9354.0499999999993</v>
      </c>
      <c r="E167" s="1">
        <v>0</v>
      </c>
      <c r="F167" s="1">
        <v>0</v>
      </c>
      <c r="G167" s="2">
        <f t="shared" si="0"/>
        <v>4343.8780399999996</v>
      </c>
      <c r="H167" s="2">
        <f t="shared" si="1"/>
        <v>0.20999999999912689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117338.72</v>
      </c>
      <c r="D168" s="1">
        <f>'PR-RAS'!E172</f>
        <v>132966.82</v>
      </c>
      <c r="E168" s="1">
        <v>0</v>
      </c>
      <c r="F168" s="1">
        <v>0</v>
      </c>
      <c r="G168" s="2">
        <f t="shared" si="0"/>
        <v>64006.484120000001</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21964.9</v>
      </c>
      <c r="D169" s="1">
        <f>'PR-RAS'!E173</f>
        <v>22727.49</v>
      </c>
      <c r="E169" s="1">
        <v>0</v>
      </c>
      <c r="F169" s="1">
        <v>0</v>
      </c>
      <c r="G169" s="2">
        <f t="shared" si="0"/>
        <v>11326.539840000001</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1716.71</v>
      </c>
      <c r="D170" s="1">
        <f>'PR-RAS'!E174</f>
        <v>6363.17</v>
      </c>
      <c r="E170" s="1">
        <v>0</v>
      </c>
      <c r="F170" s="1">
        <v>0</v>
      </c>
      <c r="G170" s="2">
        <f t="shared" si="0"/>
        <v>2440.87545</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295.24</v>
      </c>
      <c r="D173" s="1">
        <f>'PR-RAS'!E177</f>
        <v>293.52999999999997</v>
      </c>
      <c r="E173" s="1">
        <v>0</v>
      </c>
      <c r="F173" s="1">
        <v>0</v>
      </c>
      <c r="G173" s="2">
        <f t="shared" si="0"/>
        <v>151.75559999999999</v>
      </c>
      <c r="H173" s="2">
        <f t="shared" si="1"/>
        <v>0.71000000000003638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42531.499999999993</v>
      </c>
      <c r="D174" s="1">
        <f>'PR-RAS'!E178</f>
        <v>55462.22</v>
      </c>
      <c r="E174" s="1">
        <v>0</v>
      </c>
      <c r="F174" s="1">
        <v>0</v>
      </c>
      <c r="G174" s="2">
        <f t="shared" si="0"/>
        <v>26547.877619999999</v>
      </c>
      <c r="H174" s="2">
        <f t="shared" si="1"/>
        <v>0.72000000000844011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8323.9599999999991</v>
      </c>
      <c r="D175" s="1">
        <f>'PR-RAS'!E179</f>
        <v>6741.18</v>
      </c>
      <c r="E175" s="1">
        <v>0</v>
      </c>
      <c r="F175" s="1">
        <v>0</v>
      </c>
      <c r="G175" s="2">
        <f t="shared" si="0"/>
        <v>3794.2996799999996</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11890.58</v>
      </c>
      <c r="D176" s="1">
        <f>'PR-RAS'!E180</f>
        <v>12715.8</v>
      </c>
      <c r="E176" s="1">
        <v>0</v>
      </c>
      <c r="F176" s="1">
        <v>0</v>
      </c>
      <c r="G176" s="2">
        <f t="shared" si="0"/>
        <v>6531.3814999999995</v>
      </c>
      <c r="H176" s="2">
        <f t="shared" si="1"/>
        <v>0.62000000000080036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127.44</v>
      </c>
      <c r="D177" s="1">
        <f>'PR-RAS'!E181</f>
        <v>106.2</v>
      </c>
      <c r="E177" s="1">
        <v>0</v>
      </c>
      <c r="F177" s="1">
        <v>0</v>
      </c>
      <c r="G177" s="2">
        <f t="shared" si="0"/>
        <v>59.811840000000004</v>
      </c>
      <c r="H177" s="2">
        <f t="shared" si="1"/>
        <v>0.64000000000000057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5260.59</v>
      </c>
      <c r="D178" s="1">
        <f>'PR-RAS'!E182</f>
        <v>7995.37</v>
      </c>
      <c r="E178" s="1">
        <v>0</v>
      </c>
      <c r="F178" s="1">
        <v>0</v>
      </c>
      <c r="G178" s="2">
        <f t="shared" si="0"/>
        <v>3761.4854100000002</v>
      </c>
      <c r="H178" s="2">
        <f t="shared" si="1"/>
        <v>0.77999999999974534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7366.2</v>
      </c>
      <c r="D179" s="1">
        <f>'PR-RAS'!E183</f>
        <v>7536.63</v>
      </c>
      <c r="E179" s="1">
        <v>0</v>
      </c>
      <c r="F179" s="1">
        <v>0</v>
      </c>
      <c r="G179" s="2">
        <f t="shared" si="0"/>
        <v>3994.2238799999996</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227.95</v>
      </c>
      <c r="D180" s="1">
        <f>'PR-RAS'!E184</f>
        <v>334.47</v>
      </c>
      <c r="E180" s="1">
        <v>0</v>
      </c>
      <c r="F180" s="1">
        <v>0</v>
      </c>
      <c r="G180" s="2">
        <f t="shared" si="0"/>
        <v>160.54331000000002</v>
      </c>
      <c r="H180" s="2">
        <f t="shared" si="1"/>
        <v>0.52000000000003865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7341.79</v>
      </c>
      <c r="D181" s="1">
        <f>'PR-RAS'!E185</f>
        <v>3371.8</v>
      </c>
      <c r="E181" s="1">
        <v>0</v>
      </c>
      <c r="F181" s="1">
        <v>0</v>
      </c>
      <c r="G181" s="2">
        <f t="shared" si="0"/>
        <v>2535.3701999999998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1867.27</v>
      </c>
      <c r="D182" s="1">
        <f>'PR-RAS'!E186</f>
        <v>1980.43</v>
      </c>
      <c r="E182" s="1">
        <v>0</v>
      </c>
      <c r="F182" s="1">
        <v>0</v>
      </c>
      <c r="G182" s="2">
        <f t="shared" si="0"/>
        <v>1054.8915299999999</v>
      </c>
      <c r="H182" s="2">
        <f t="shared" si="1"/>
        <v>0.70000000000004547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125.72</v>
      </c>
      <c r="D183" s="1">
        <f>'PR-RAS'!E187</f>
        <v>14680.34</v>
      </c>
      <c r="E183" s="1">
        <v>0</v>
      </c>
      <c r="F183" s="1">
        <v>0</v>
      </c>
      <c r="G183" s="2">
        <f t="shared" si="0"/>
        <v>5366.5248000000001</v>
      </c>
      <c r="H183" s="2">
        <f t="shared" si="1"/>
        <v>0.62000000000014666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14945.86</v>
      </c>
      <c r="D190" s="1">
        <f>'PR-RAS'!E194</f>
        <v>14937.29</v>
      </c>
      <c r="E190" s="1">
        <v>0</v>
      </c>
      <c r="F190" s="1">
        <v>0</v>
      </c>
      <c r="G190" s="2">
        <f t="shared" si="0"/>
        <v>8471.0631599999997</v>
      </c>
      <c r="H190" s="2">
        <f t="shared" si="1"/>
        <v>0.43000000000029104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1141.3599999999999</v>
      </c>
      <c r="D191" s="1">
        <f>'PR-RAS'!E195</f>
        <v>930.15</v>
      </c>
      <c r="E191" s="1">
        <v>0</v>
      </c>
      <c r="F191" s="1">
        <v>0</v>
      </c>
      <c r="G191" s="2">
        <f t="shared" si="0"/>
        <v>570.31539999999995</v>
      </c>
      <c r="H191" s="2">
        <f t="shared" si="1"/>
        <v>0.50999999999987722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2940</v>
      </c>
      <c r="D195" s="1">
        <f>'PR-RAS'!E199</f>
        <v>3996</v>
      </c>
      <c r="E195" s="1">
        <v>0</v>
      </c>
      <c r="F195" s="1">
        <v>0</v>
      </c>
      <c r="G195" s="2">
        <f t="shared" si="0"/>
        <v>2120.808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1203.81</v>
      </c>
      <c r="D196" s="1">
        <f>'PR-RAS'!E200</f>
        <v>2761.11</v>
      </c>
      <c r="E196" s="1">
        <v>0</v>
      </c>
      <c r="F196" s="1">
        <v>0</v>
      </c>
      <c r="G196" s="2">
        <f t="shared" si="0"/>
        <v>1311.5758500000002</v>
      </c>
      <c r="H196" s="2">
        <f t="shared" si="1"/>
        <v>0.3000000000001819</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9527.6</v>
      </c>
      <c r="D197" s="1">
        <f>'PR-RAS'!E201</f>
        <v>7125.03</v>
      </c>
      <c r="E197" s="1">
        <v>0</v>
      </c>
      <c r="F197" s="1">
        <v>0</v>
      </c>
      <c r="G197" s="2">
        <f t="shared" si="0"/>
        <v>4660.4213600000003</v>
      </c>
      <c r="H197" s="2">
        <f t="shared" si="1"/>
        <v>0.42999999999938154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1216.92</v>
      </c>
      <c r="D198" s="1">
        <f>'PR-RAS'!E202</f>
        <v>3156.09</v>
      </c>
      <c r="E198" s="1">
        <v>0</v>
      </c>
      <c r="F198" s="1">
        <v>0</v>
      </c>
      <c r="G198" s="2">
        <f t="shared" si="0"/>
        <v>1483.2327</v>
      </c>
      <c r="H198" s="2">
        <f t="shared" si="1"/>
        <v>0.17000000000007276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1216.92</v>
      </c>
      <c r="D212" s="1">
        <f>'PR-RAS'!E216</f>
        <v>3156.09</v>
      </c>
      <c r="E212" s="1">
        <v>0</v>
      </c>
      <c r="F212" s="1">
        <v>0</v>
      </c>
      <c r="G212" s="2">
        <f t="shared" si="0"/>
        <v>1588.6401000000001</v>
      </c>
      <c r="H212" s="2">
        <f t="shared" si="1"/>
        <v>0.17000000000007276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391.88</v>
      </c>
      <c r="D213" s="1">
        <f>'PR-RAS'!E217</f>
        <v>650.84</v>
      </c>
      <c r="E213" s="1">
        <v>0</v>
      </c>
      <c r="F213" s="1">
        <v>0</v>
      </c>
      <c r="G213" s="2">
        <f t="shared" si="0"/>
        <v>359.03471999999999</v>
      </c>
      <c r="H213" s="2">
        <f t="shared" si="1"/>
        <v>0.27999999999997272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825.04</v>
      </c>
      <c r="D215" s="1">
        <f>'PR-RAS'!E219</f>
        <v>2505.25</v>
      </c>
      <c r="E215" s="1">
        <v>0</v>
      </c>
      <c r="F215" s="1">
        <v>0</v>
      </c>
      <c r="G215" s="2">
        <f t="shared" si="0"/>
        <v>1248.80556</v>
      </c>
      <c r="H215" s="2">
        <f t="shared" si="1"/>
        <v>0.28999999999996362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170</v>
      </c>
      <c r="D258" s="1">
        <f>'PR-RAS'!E262</f>
        <v>0</v>
      </c>
      <c r="E258" s="1">
        <v>0</v>
      </c>
      <c r="F258" s="1">
        <v>0</v>
      </c>
      <c r="G258" s="2">
        <f t="shared" si="0"/>
        <v>43.69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170</v>
      </c>
      <c r="D265" s="1">
        <f>'PR-RAS'!E269</f>
        <v>0</v>
      </c>
      <c r="E265" s="1">
        <v>0</v>
      </c>
      <c r="F265" s="1">
        <v>0</v>
      </c>
      <c r="G265" s="2">
        <f t="shared" si="0"/>
        <v>44.88</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170</v>
      </c>
      <c r="D266" s="1">
        <f>'PR-RAS'!E270</f>
        <v>0</v>
      </c>
      <c r="E266" s="1">
        <v>0</v>
      </c>
      <c r="F266" s="1">
        <v>0</v>
      </c>
      <c r="G266" s="2">
        <f t="shared" si="0"/>
        <v>45.050000000000004</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2276.66</v>
      </c>
      <c r="D269" s="1">
        <f>'PR-RAS'!E273</f>
        <v>0</v>
      </c>
      <c r="E269" s="1">
        <v>0</v>
      </c>
      <c r="F269" s="1">
        <v>0</v>
      </c>
      <c r="G269" s="2">
        <f t="shared" si="0"/>
        <v>610.14487999999994</v>
      </c>
      <c r="H269" s="2">
        <f t="shared" si="1"/>
        <v>0.34000000000014552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2276.66</v>
      </c>
      <c r="D270" s="1">
        <f>'PR-RAS'!E274</f>
        <v>0</v>
      </c>
      <c r="E270" s="1">
        <v>0</v>
      </c>
      <c r="F270" s="1">
        <v>0</v>
      </c>
      <c r="G270" s="2">
        <f t="shared" si="0"/>
        <v>612.42154000000005</v>
      </c>
      <c r="H270" s="2">
        <f t="shared" si="1"/>
        <v>0.34000000000014552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2276.66</v>
      </c>
      <c r="D272" s="1">
        <f>'PR-RAS'!E276</f>
        <v>0</v>
      </c>
      <c r="E272" s="1">
        <v>0</v>
      </c>
      <c r="F272" s="1">
        <v>0</v>
      </c>
      <c r="G272" s="2">
        <f t="shared" si="0"/>
        <v>616.97486000000004</v>
      </c>
      <c r="H272" s="2">
        <f t="shared" si="1"/>
        <v>0.34000000000014552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1604620.14</v>
      </c>
      <c r="D295" s="1">
        <f>'PR-RAS'!E299</f>
        <v>2103321.41</v>
      </c>
      <c r="E295" s="1">
        <v>0</v>
      </c>
      <c r="F295" s="1">
        <v>0</v>
      </c>
      <c r="G295" s="2">
        <f t="shared" si="12"/>
        <v>1708511.3102399998</v>
      </c>
      <c r="H295" s="2">
        <f t="shared" si="13"/>
        <v>0.55000000004656613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106014.34000000008</v>
      </c>
      <c r="D296" s="1">
        <f>'PR-RAS'!E300</f>
        <v>0</v>
      </c>
      <c r="E296" s="1">
        <v>0</v>
      </c>
      <c r="F296" s="1">
        <v>0</v>
      </c>
      <c r="G296" s="2">
        <f t="shared" si="12"/>
        <v>31274.230300000025</v>
      </c>
      <c r="H296" s="2">
        <f t="shared" si="13"/>
        <v>0.34000000008381903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237947.09000000032</v>
      </c>
      <c r="E297" s="1">
        <v>0</v>
      </c>
      <c r="F297" s="1">
        <v>0</v>
      </c>
      <c r="G297" s="2">
        <f t="shared" si="12"/>
        <v>140864.67728000018</v>
      </c>
      <c r="H297" s="2">
        <f t="shared" si="13"/>
        <v>9.0000000316649675E-2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81740.460000000006</v>
      </c>
      <c r="D298" s="1">
        <f>'PR-RAS'!E302</f>
        <v>266414.01</v>
      </c>
      <c r="E298" s="1">
        <v>0</v>
      </c>
      <c r="F298" s="1">
        <v>0</v>
      </c>
      <c r="G298" s="2">
        <f t="shared" si="12"/>
        <v>182526.83855999997</v>
      </c>
      <c r="H298" s="2">
        <f t="shared" si="13"/>
        <v>0.47000000001571607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6455.54</v>
      </c>
      <c r="D300" s="1">
        <f>'PR-RAS'!E304</f>
        <v>232420.56</v>
      </c>
      <c r="E300" s="1">
        <v>0</v>
      </c>
      <c r="F300" s="1">
        <v>0</v>
      </c>
      <c r="G300" s="2">
        <f t="shared" si="12"/>
        <v>140917.70134</v>
      </c>
      <c r="H300" s="2">
        <f t="shared" si="13"/>
        <v>0.90000000000236469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6455.64</v>
      </c>
      <c r="D301" s="1">
        <f>'PR-RAS'!E305</f>
        <v>5765.01</v>
      </c>
      <c r="E301" s="1">
        <v>0</v>
      </c>
      <c r="F301" s="1">
        <v>0</v>
      </c>
      <c r="G301" s="2">
        <f t="shared" si="12"/>
        <v>5395.6979999999994</v>
      </c>
      <c r="H301" s="2">
        <f t="shared" si="13"/>
        <v>0.36999999999989086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11507.05</v>
      </c>
      <c r="D355" s="1">
        <f>'PR-RAS'!E360</f>
        <v>8128.22</v>
      </c>
      <c r="E355" s="1">
        <v>0</v>
      </c>
      <c r="F355" s="1">
        <v>0</v>
      </c>
      <c r="G355" s="2">
        <f t="shared" si="12"/>
        <v>9828.2754599999989</v>
      </c>
      <c r="H355" s="2">
        <f t="shared" si="13"/>
        <v>0.26999999999952706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11507.05</v>
      </c>
      <c r="D368" s="1">
        <f>'PR-RAS'!E373</f>
        <v>8128.22</v>
      </c>
      <c r="E368" s="1">
        <v>0</v>
      </c>
      <c r="F368" s="1">
        <v>0</v>
      </c>
      <c r="G368" s="2">
        <f t="shared" si="12"/>
        <v>10189.20083</v>
      </c>
      <c r="H368" s="2">
        <f t="shared" si="13"/>
        <v>0.26999999999952706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10099.81</v>
      </c>
      <c r="D374" s="1">
        <f>'PR-RAS'!E379</f>
        <v>7237.5</v>
      </c>
      <c r="E374" s="1">
        <v>0</v>
      </c>
      <c r="F374" s="1">
        <v>0</v>
      </c>
      <c r="G374" s="2">
        <f t="shared" si="12"/>
        <v>9166.404129999999</v>
      </c>
      <c r="H374" s="2">
        <f t="shared" si="13"/>
        <v>0.69000000000050932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4881.25</v>
      </c>
      <c r="D375" s="1">
        <f>'PR-RAS'!E380</f>
        <v>5912.5</v>
      </c>
      <c r="E375" s="1">
        <v>0</v>
      </c>
      <c r="F375" s="1">
        <v>0</v>
      </c>
      <c r="G375" s="2">
        <f t="shared" si="12"/>
        <v>6248.1374999999998</v>
      </c>
      <c r="H375" s="2">
        <f t="shared" si="13"/>
        <v>0.75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2462.5</v>
      </c>
      <c r="D377" s="1">
        <f>'PR-RAS'!E382</f>
        <v>1325</v>
      </c>
      <c r="E377" s="1">
        <v>0</v>
      </c>
      <c r="F377" s="1">
        <v>0</v>
      </c>
      <c r="G377" s="2">
        <f t="shared" si="12"/>
        <v>1922.3</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2756.06</v>
      </c>
      <c r="D380" s="1">
        <f>'PR-RAS'!E385</f>
        <v>0</v>
      </c>
      <c r="E380" s="1">
        <v>0</v>
      </c>
      <c r="F380" s="1">
        <v>0</v>
      </c>
      <c r="G380" s="2">
        <f t="shared" si="12"/>
        <v>1044.54674</v>
      </c>
      <c r="H380" s="2">
        <f t="shared" si="13"/>
        <v>5.999999999994543E-2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1407.24</v>
      </c>
      <c r="D388" s="1">
        <f>'PR-RAS'!E393</f>
        <v>890.72</v>
      </c>
      <c r="E388" s="1">
        <v>0</v>
      </c>
      <c r="F388" s="1">
        <v>0</v>
      </c>
      <c r="G388" s="2">
        <f t="shared" si="12"/>
        <v>1234.0191600000001</v>
      </c>
      <c r="H388" s="2">
        <f t="shared" si="13"/>
        <v>0.51999999999998181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1407.24</v>
      </c>
      <c r="D389" s="1">
        <f>'PR-RAS'!E394</f>
        <v>890.72</v>
      </c>
      <c r="E389" s="1">
        <v>0</v>
      </c>
      <c r="F389" s="1">
        <v>0</v>
      </c>
      <c r="G389" s="2">
        <f t="shared" si="12"/>
        <v>1237.2078400000003</v>
      </c>
      <c r="H389" s="2">
        <f t="shared" si="13"/>
        <v>0.51999999999998181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11507.05</v>
      </c>
      <c r="D413" s="1">
        <f>'PR-RAS'!E418</f>
        <v>8128.22</v>
      </c>
      <c r="E413" s="1">
        <v>0</v>
      </c>
      <c r="F413" s="1">
        <v>0</v>
      </c>
      <c r="G413" s="2">
        <f t="shared" si="12"/>
        <v>11438.557879999998</v>
      </c>
      <c r="H413" s="2">
        <f t="shared" si="13"/>
        <v>0.26999999999952706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141821.79</v>
      </c>
      <c r="D415" s="1">
        <f>'PR-RAS'!E420</f>
        <v>231187.08</v>
      </c>
      <c r="E415" s="1">
        <v>0</v>
      </c>
      <c r="F415" s="1">
        <v>0</v>
      </c>
      <c r="G415" s="2">
        <f t="shared" si="12"/>
        <v>250137.12329999998</v>
      </c>
      <c r="H415" s="2">
        <f t="shared" si="13"/>
        <v>0.28999999997904524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1710634.48</v>
      </c>
      <c r="D417" s="1">
        <f>'PR-RAS'!E422</f>
        <v>1865374.3199999998</v>
      </c>
      <c r="E417" s="1">
        <v>0</v>
      </c>
      <c r="F417" s="1">
        <v>0</v>
      </c>
      <c r="G417" s="2">
        <f t="shared" si="12"/>
        <v>2263615.3779199994</v>
      </c>
      <c r="H417" s="2">
        <f t="shared" si="13"/>
        <v>0.79999999981373549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1616127.19</v>
      </c>
      <c r="D418" s="1">
        <f>'PR-RAS'!E423</f>
        <v>2111449.6300000004</v>
      </c>
      <c r="E418" s="1">
        <v>0</v>
      </c>
      <c r="F418" s="1">
        <v>0</v>
      </c>
      <c r="G418" s="2">
        <f t="shared" si="12"/>
        <v>2434874.0296500004</v>
      </c>
      <c r="H418" s="2">
        <f t="shared" si="13"/>
        <v>0.55999999959021807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94507.290000000037</v>
      </c>
      <c r="D419" s="1">
        <f>'PR-RAS'!E424</f>
        <v>0</v>
      </c>
      <c r="E419" s="1">
        <v>0</v>
      </c>
      <c r="F419" s="1">
        <v>0</v>
      </c>
      <c r="G419" s="2">
        <f t="shared" si="12"/>
        <v>39504.047220000015</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246075.31000000052</v>
      </c>
      <c r="E420" s="1">
        <v>0</v>
      </c>
      <c r="F420" s="1">
        <v>0</v>
      </c>
      <c r="G420" s="2">
        <f t="shared" si="12"/>
        <v>206211.10978000044</v>
      </c>
      <c r="H420" s="2">
        <f t="shared" si="13"/>
        <v>0.31000000052154064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35226.930000000022</v>
      </c>
      <c r="E421" s="1">
        <v>0</v>
      </c>
      <c r="F421" s="1">
        <v>0</v>
      </c>
      <c r="G421" s="2">
        <f t="shared" si="12"/>
        <v>29590.621200000016</v>
      </c>
      <c r="H421" s="2">
        <f t="shared" si="13"/>
        <v>6.9999999977881089E-2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60081.33</v>
      </c>
      <c r="D422" s="1">
        <f>'PR-RAS'!E427</f>
        <v>0</v>
      </c>
      <c r="E422" s="1">
        <v>0</v>
      </c>
      <c r="F422" s="1">
        <v>0</v>
      </c>
      <c r="G422" s="2">
        <f t="shared" si="12"/>
        <v>25294.23993</v>
      </c>
      <c r="H422" s="2">
        <f t="shared" si="13"/>
        <v>0.33000000000174623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6455.54</v>
      </c>
      <c r="D423" s="1">
        <f>'PR-RAS'!E428</f>
        <v>232420.56</v>
      </c>
      <c r="E423" s="1">
        <v>0</v>
      </c>
      <c r="F423" s="1">
        <v>0</v>
      </c>
      <c r="G423" s="2">
        <f t="shared" si="12"/>
        <v>198887.19051999997</v>
      </c>
      <c r="H423" s="2">
        <f t="shared" si="13"/>
        <v>0.90000000000236469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1710634.48</v>
      </c>
      <c r="D637" s="1">
        <f>'PR-RAS'!E643</f>
        <v>1865374.3199999998</v>
      </c>
      <c r="E637" s="1">
        <v>0</v>
      </c>
      <c r="F637" s="1">
        <v>0</v>
      </c>
      <c r="G637" s="2">
        <f t="shared" si="14"/>
        <v>3460719.6643199995</v>
      </c>
      <c r="H637" s="2">
        <f t="shared" si="15"/>
        <v>0.79999999981373549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1616127.19</v>
      </c>
      <c r="D638" s="1">
        <f>'PR-RAS'!E644</f>
        <v>2111449.6300000004</v>
      </c>
      <c r="E638" s="1">
        <v>0</v>
      </c>
      <c r="F638" s="1">
        <v>0</v>
      </c>
      <c r="G638" s="2">
        <f t="shared" si="14"/>
        <v>3719459.848650001</v>
      </c>
      <c r="H638" s="2">
        <f t="shared" si="15"/>
        <v>0.55999999959021807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94507.290000000037</v>
      </c>
      <c r="D639" s="1">
        <f>'PR-RAS'!E645</f>
        <v>0</v>
      </c>
      <c r="E639" s="1">
        <v>0</v>
      </c>
      <c r="F639" s="1">
        <v>0</v>
      </c>
      <c r="G639" s="2">
        <f t="shared" si="14"/>
        <v>60295.651020000027</v>
      </c>
      <c r="H639" s="2">
        <f t="shared" si="15"/>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246075.31000000052</v>
      </c>
      <c r="E640" s="1">
        <v>0</v>
      </c>
      <c r="F640" s="1">
        <v>0</v>
      </c>
      <c r="G640" s="2">
        <f t="shared" si="14"/>
        <v>314484.24618000066</v>
      </c>
      <c r="H640" s="2">
        <f t="shared" si="15"/>
        <v>0.31000000052154064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35226.930000000022</v>
      </c>
      <c r="E641" s="1">
        <v>0</v>
      </c>
      <c r="F641" s="1">
        <v>0</v>
      </c>
      <c r="G641" s="2">
        <f t="shared" si="14"/>
        <v>45090.470400000027</v>
      </c>
      <c r="H641" s="2">
        <f t="shared" si="15"/>
        <v>6.9999999977881089E-2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60081.33</v>
      </c>
      <c r="D642" s="1">
        <f>'PR-RAS'!E648</f>
        <v>0</v>
      </c>
      <c r="E642" s="1">
        <v>0</v>
      </c>
      <c r="F642" s="1">
        <v>0</v>
      </c>
      <c r="G642" s="2">
        <f t="shared" si="14"/>
        <v>38512.132530000003</v>
      </c>
      <c r="H642" s="2">
        <f t="shared" si="15"/>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34425.960000000036</v>
      </c>
      <c r="D643" s="1">
        <f>'PR-RAS'!E649</f>
        <v>0</v>
      </c>
      <c r="E643" s="1">
        <v>0</v>
      </c>
      <c r="F643" s="1">
        <v>0</v>
      </c>
      <c r="G643" s="2">
        <f t="shared" si="14"/>
        <v>22101.466320000025</v>
      </c>
      <c r="H643" s="2">
        <f t="shared" si="15"/>
        <v>3.9999999964493327E-2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210848.3800000005</v>
      </c>
      <c r="E644" s="1">
        <v>0</v>
      </c>
      <c r="F644" s="1">
        <v>0</v>
      </c>
      <c r="G644" s="2">
        <f t="shared" si="14"/>
        <v>271151.01668000064</v>
      </c>
      <c r="H644" s="2">
        <f t="shared" si="15"/>
        <v>0.38000000049942173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75740.09</v>
      </c>
      <c r="D646" s="1">
        <f>'PR-RAS'!E653</f>
        <v>183847.67</v>
      </c>
      <c r="E646" s="1">
        <v>0</v>
      </c>
      <c r="F646" s="1">
        <v>0</v>
      </c>
      <c r="G646" s="2">
        <f t="shared" si="14"/>
        <v>286015.85235000006</v>
      </c>
      <c r="H646" s="2">
        <f t="shared" si="15"/>
        <v>0.41999999998370185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479175.38</v>
      </c>
      <c r="D647" s="1">
        <f>'PR-RAS'!E654</f>
        <v>467925.79</v>
      </c>
      <c r="E647" s="1">
        <v>0</v>
      </c>
      <c r="F647" s="1">
        <v>0</v>
      </c>
      <c r="G647" s="2">
        <f t="shared" si="14"/>
        <v>914107.41616000002</v>
      </c>
      <c r="H647" s="2">
        <f t="shared" si="15"/>
        <v>0.59000000002561137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383410.06</v>
      </c>
      <c r="D648" s="1">
        <f>'PR-RAS'!E655</f>
        <v>511426.29</v>
      </c>
      <c r="E648" s="1">
        <v>0</v>
      </c>
      <c r="F648" s="1">
        <v>0</v>
      </c>
      <c r="G648" s="2">
        <f t="shared" si="14"/>
        <v>909851.92807999998</v>
      </c>
      <c r="H648" s="2">
        <f t="shared" si="15"/>
        <v>0.34999999997671694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171505.40999999997</v>
      </c>
      <c r="D649" s="1">
        <f>'PR-RAS'!E656</f>
        <v>140347.16999999998</v>
      </c>
      <c r="E649" s="1">
        <v>0</v>
      </c>
      <c r="F649" s="1">
        <v>0</v>
      </c>
      <c r="G649" s="2">
        <f t="shared" si="14"/>
        <v>293025.43799999997</v>
      </c>
      <c r="H649" s="2">
        <f t="shared" si="15"/>
        <v>0.57999999995809048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109</v>
      </c>
      <c r="D651" s="1">
        <f>'PR-RAS'!E658</f>
        <v>114</v>
      </c>
      <c r="E651" s="1">
        <v>0</v>
      </c>
      <c r="F651" s="1">
        <v>0</v>
      </c>
      <c r="G651" s="2">
        <f t="shared" si="14"/>
        <v>219.05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96</v>
      </c>
      <c r="D653" s="1">
        <f>'PR-RAS'!E660</f>
        <v>96</v>
      </c>
      <c r="E653" s="1">
        <v>0</v>
      </c>
      <c r="F653" s="1">
        <v>0</v>
      </c>
      <c r="G653" s="2">
        <f t="shared" si="14"/>
        <v>187.77600000000001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1329099.1200000001</v>
      </c>
      <c r="D676" s="1">
        <f>'PR-RAS'!E683</f>
        <v>1507188.91</v>
      </c>
      <c r="E676" s="1">
        <v>0</v>
      </c>
      <c r="F676" s="1">
        <v>0</v>
      </c>
      <c r="G676" s="2">
        <f t="shared" si="14"/>
        <v>2931846.9345</v>
      </c>
      <c r="H676" s="2">
        <f t="shared" si="15"/>
        <v>0.21000000019557774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1869.65</v>
      </c>
      <c r="D678" s="1">
        <f>'PR-RAS'!E685</f>
        <v>0</v>
      </c>
      <c r="E678" s="1">
        <v>0</v>
      </c>
      <c r="F678" s="1">
        <v>0</v>
      </c>
      <c r="G678" s="2">
        <f t="shared" si="14"/>
        <v>1265.7530500000003</v>
      </c>
      <c r="H678" s="2">
        <f t="shared" si="15"/>
        <v>0.34999999999990905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39368.43</v>
      </c>
      <c r="D717" s="1">
        <f>'PR-RAS'!E724</f>
        <v>46644.27</v>
      </c>
      <c r="E717" s="1">
        <v>0</v>
      </c>
      <c r="F717" s="1">
        <v>0</v>
      </c>
      <c r="G717" s="2">
        <f t="shared" si="14"/>
        <v>94982.390520000001</v>
      </c>
      <c r="H717" s="2">
        <f t="shared" si="15"/>
        <v>0.69999999999708962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110990.27</v>
      </c>
      <c r="D719" s="1">
        <f>'PR-RAS'!E726</f>
        <v>847.88</v>
      </c>
      <c r="E719" s="1">
        <v>0</v>
      </c>
      <c r="F719" s="1">
        <v>0</v>
      </c>
      <c r="G719" s="2">
        <f t="shared" si="14"/>
        <v>80908.569539999997</v>
      </c>
      <c r="H719" s="2">
        <f t="shared" si="15"/>
        <v>0.39000000000407908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961.29</v>
      </c>
      <c r="D726" s="1">
        <f>'PR-RAS'!E733</f>
        <v>2207.1999999999998</v>
      </c>
      <c r="E726" s="1">
        <v>0</v>
      </c>
      <c r="F726" s="1">
        <v>0</v>
      </c>
      <c r="G726" s="2">
        <f t="shared" si="14"/>
        <v>3897.3752499999996</v>
      </c>
      <c r="H726" s="2">
        <f t="shared" si="15"/>
        <v>0.48999999999978172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20564.52</v>
      </c>
      <c r="D727" s="1">
        <f>'PR-RAS'!E734</f>
        <v>28489.11</v>
      </c>
      <c r="E727" s="1">
        <v>0</v>
      </c>
      <c r="F727" s="1">
        <v>0</v>
      </c>
      <c r="G727" s="2">
        <f t="shared" si="14"/>
        <v>56296.029240000003</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86.11</v>
      </c>
      <c r="E729" s="1">
        <v>0</v>
      </c>
      <c r="F729" s="1">
        <v>0</v>
      </c>
      <c r="G729" s="2">
        <f t="shared" si="14"/>
        <v>157.26255999999998</v>
      </c>
      <c r="H729" s="2">
        <f t="shared" si="15"/>
        <v>0.31000000000000227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1230.04</v>
      </c>
      <c r="D731" s="1">
        <f>'PR-RAS'!E738</f>
        <v>1596.17</v>
      </c>
      <c r="E731" s="1">
        <v>0</v>
      </c>
      <c r="F731" s="1">
        <v>0</v>
      </c>
      <c r="G731" s="2">
        <f t="shared" si="14"/>
        <v>3228.3373999999999</v>
      </c>
      <c r="H731" s="2">
        <f t="shared" si="15"/>
        <v>0.21000000000003638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2743</v>
      </c>
      <c r="D732" s="1">
        <f>'PR-RAS'!E739</f>
        <v>0</v>
      </c>
      <c r="E732" s="1">
        <v>0</v>
      </c>
      <c r="F732" s="1">
        <v>0</v>
      </c>
      <c r="G732" s="2">
        <f t="shared" si="14"/>
        <v>2005.133</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1141.3599999999999</v>
      </c>
      <c r="D734" s="1">
        <f>'PR-RAS'!E741</f>
        <v>930.15</v>
      </c>
      <c r="E734" s="1">
        <v>0</v>
      </c>
      <c r="F734" s="1">
        <v>0</v>
      </c>
      <c r="G734" s="2">
        <f t="shared" si="14"/>
        <v>2200.2167799999997</v>
      </c>
      <c r="H734" s="2">
        <f t="shared" si="15"/>
        <v>0.50999999999987722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3996</v>
      </c>
      <c r="E737" s="1">
        <v>0</v>
      </c>
      <c r="F737" s="1">
        <v>0</v>
      </c>
      <c r="G737" s="2">
        <f t="shared" si="28"/>
        <v>5882.1120000000001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170</v>
      </c>
      <c r="D843" s="1">
        <f>'PR-RAS'!E850</f>
        <v>0</v>
      </c>
      <c r="E843" s="1">
        <v>0</v>
      </c>
      <c r="F843" s="1">
        <v>0</v>
      </c>
      <c r="G843" s="2">
        <f t="shared" si="34"/>
        <v>143.13999999999999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150465.01</v>
      </c>
      <c r="D1582" s="6"/>
      <c r="E1582" s="6">
        <v>0</v>
      </c>
      <c r="F1582" s="6">
        <v>0</v>
      </c>
      <c r="G1582" s="7">
        <f t="shared" ref="G1582:G1686" si="70">B1582/1000*C1582</f>
        <v>150.46501000000001</v>
      </c>
      <c r="H1582" s="7">
        <f t="shared" ref="H1582:H1686" si="71">ABS(C1582-ROUND(C1582,0))</f>
        <v>1.0000000009313226E-2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2113890.5799999996</v>
      </c>
      <c r="D1583" s="1">
        <v>0</v>
      </c>
      <c r="E1583" s="1">
        <v>0</v>
      </c>
      <c r="F1583" s="1">
        <v>0</v>
      </c>
      <c r="G1583" s="2">
        <f t="shared" si="70"/>
        <v>4227.7811599999995</v>
      </c>
      <c r="H1583" s="2">
        <f t="shared" si="71"/>
        <v>0.42000000039115548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2103940.0099999998</v>
      </c>
      <c r="D1585" s="1">
        <v>0</v>
      </c>
      <c r="E1585" s="1">
        <v>0</v>
      </c>
      <c r="F1585" s="1">
        <v>0</v>
      </c>
      <c r="G1585" s="2">
        <f t="shared" si="70"/>
        <v>8415.7600399999992</v>
      </c>
      <c r="H1585" s="2">
        <f t="shared" si="71"/>
        <v>9.9999997764825821E-3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1824470.17</v>
      </c>
      <c r="D1586" s="1">
        <v>0</v>
      </c>
      <c r="E1586" s="1">
        <v>0</v>
      </c>
      <c r="F1586" s="1">
        <v>0</v>
      </c>
      <c r="G1586" s="2">
        <f t="shared" si="70"/>
        <v>9122.3508500000007</v>
      </c>
      <c r="H1586" s="2">
        <f t="shared" si="71"/>
        <v>0.16999999992549419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276313.75</v>
      </c>
      <c r="D1587" s="1">
        <v>0</v>
      </c>
      <c r="E1587" s="1">
        <v>0</v>
      </c>
      <c r="F1587" s="1">
        <v>0</v>
      </c>
      <c r="G1587" s="2">
        <f t="shared" si="70"/>
        <v>1657.8824999999999</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3156.09</v>
      </c>
      <c r="D1588" s="1">
        <v>0</v>
      </c>
      <c r="E1588" s="1">
        <v>0</v>
      </c>
      <c r="F1588" s="1">
        <v>0</v>
      </c>
      <c r="G1588" s="2">
        <f t="shared" si="70"/>
        <v>22.09263</v>
      </c>
      <c r="H1588" s="2">
        <f t="shared" si="71"/>
        <v>9.0000000000145519E-2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8354.2999999999993</v>
      </c>
      <c r="D1594" s="1">
        <v>0</v>
      </c>
      <c r="E1594" s="1">
        <v>0</v>
      </c>
      <c r="F1594" s="1">
        <v>0</v>
      </c>
      <c r="G1594" s="2">
        <f t="shared" si="70"/>
        <v>108.60589999999999</v>
      </c>
      <c r="H1594" s="2">
        <f t="shared" si="71"/>
        <v>0.2999999999992724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1596.27</v>
      </c>
      <c r="D1601" s="1">
        <v>0</v>
      </c>
      <c r="E1601" s="1">
        <v>0</v>
      </c>
      <c r="F1601" s="1">
        <v>0</v>
      </c>
      <c r="G1601" s="2">
        <f>B1601/1000*C1601</f>
        <v>31.9254</v>
      </c>
      <c r="H1601" s="2">
        <f>ABS(C1601-ROUND(C1601,0))</f>
        <v>0.26999999999998181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1909504.5</v>
      </c>
      <c r="D1602" s="1">
        <v>0</v>
      </c>
      <c r="E1602" s="1">
        <v>0</v>
      </c>
      <c r="F1602" s="1">
        <v>0</v>
      </c>
      <c r="G1602" s="2">
        <f t="shared" si="70"/>
        <v>40099.594499999999</v>
      </c>
      <c r="H1602" s="2">
        <f t="shared" si="71"/>
        <v>0.5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1901376.28</v>
      </c>
      <c r="D1604" s="1">
        <v>0</v>
      </c>
      <c r="E1604" s="1">
        <v>0</v>
      </c>
      <c r="F1604" s="1">
        <v>0</v>
      </c>
      <c r="G1604" s="2">
        <f t="shared" si="70"/>
        <v>43731.654439999998</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1601613.54</v>
      </c>
      <c r="D1605" s="1">
        <v>0</v>
      </c>
      <c r="E1605" s="1">
        <v>0</v>
      </c>
      <c r="F1605" s="1">
        <v>0</v>
      </c>
      <c r="G1605" s="2">
        <f t="shared" si="70"/>
        <v>38438.72496</v>
      </c>
      <c r="H1605" s="2">
        <f t="shared" si="71"/>
        <v>0.4599999999627471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296715.5</v>
      </c>
      <c r="D1606" s="1">
        <v>0</v>
      </c>
      <c r="E1606" s="1">
        <v>0</v>
      </c>
      <c r="F1606" s="1">
        <v>0</v>
      </c>
      <c r="G1606" s="2">
        <f t="shared" si="70"/>
        <v>7417.8875000000007</v>
      </c>
      <c r="H1606" s="2">
        <f t="shared" si="71"/>
        <v>0.5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3047.24</v>
      </c>
      <c r="D1607" s="1">
        <v>0</v>
      </c>
      <c r="E1607" s="1">
        <v>0</v>
      </c>
      <c r="F1607" s="1">
        <v>0</v>
      </c>
      <c r="G1607" s="2">
        <f t="shared" si="70"/>
        <v>79.228239999999985</v>
      </c>
      <c r="H1607" s="2">
        <f t="shared" si="71"/>
        <v>0.23999999999978172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8128.22</v>
      </c>
      <c r="D1613" s="1">
        <v>0</v>
      </c>
      <c r="E1613" s="1">
        <v>0</v>
      </c>
      <c r="F1613" s="1">
        <v>0</v>
      </c>
      <c r="G1613" s="2">
        <f t="shared" si="70"/>
        <v>260.10304000000002</v>
      </c>
      <c r="H1613" s="2">
        <f t="shared" si="71"/>
        <v>0.22000000000025466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354851.08999999985</v>
      </c>
      <c r="D1621" s="1">
        <v>0</v>
      </c>
      <c r="E1621" s="1">
        <v>0</v>
      </c>
      <c r="F1621" s="1">
        <v>0</v>
      </c>
      <c r="G1621" s="2">
        <f t="shared" si="70"/>
        <v>14194.043599999994</v>
      </c>
      <c r="H1621" s="2">
        <f t="shared" si="71"/>
        <v>8.9999999850988388E-2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111193.52</v>
      </c>
      <c r="D1622" s="1">
        <v>0</v>
      </c>
      <c r="E1622" s="1">
        <v>0</v>
      </c>
      <c r="F1622" s="1">
        <v>0</v>
      </c>
      <c r="G1622" s="2">
        <f t="shared" si="70"/>
        <v>4558.9343200000003</v>
      </c>
      <c r="H1622" s="2">
        <f t="shared" si="71"/>
        <v>0.47999999999592546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111193.52</v>
      </c>
      <c r="D1628" s="1">
        <v>0</v>
      </c>
      <c r="E1628" s="1">
        <v>0</v>
      </c>
      <c r="F1628" s="1">
        <v>0</v>
      </c>
      <c r="G1628" s="2">
        <f t="shared" si="70"/>
        <v>5226.0954400000001</v>
      </c>
      <c r="H1628" s="2">
        <f t="shared" si="71"/>
        <v>0.47999999999592546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111193.52</v>
      </c>
      <c r="D1634" s="1">
        <v>0</v>
      </c>
      <c r="E1634" s="1">
        <v>0</v>
      </c>
      <c r="F1634" s="1">
        <v>0</v>
      </c>
      <c r="G1634" s="2">
        <f t="shared" si="70"/>
        <v>5893.2565599999998</v>
      </c>
      <c r="H1634" s="2">
        <f t="shared" si="71"/>
        <v>0.47999999999592546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796.52</v>
      </c>
      <c r="D1635" s="1">
        <v>0</v>
      </c>
      <c r="E1635" s="1">
        <v>0</v>
      </c>
      <c r="F1635" s="1">
        <v>0</v>
      </c>
      <c r="G1635" s="2">
        <f t="shared" si="70"/>
        <v>43.012079999999997</v>
      </c>
      <c r="H1635" s="2">
        <f t="shared" si="71"/>
        <v>0.48000000000001819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110397</v>
      </c>
      <c r="D1638" s="1">
        <v>0</v>
      </c>
      <c r="E1638" s="1">
        <v>0</v>
      </c>
      <c r="F1638" s="1">
        <v>0</v>
      </c>
      <c r="G1638" s="2">
        <f t="shared" si="70"/>
        <v>6292.6289999999999</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243657.57</v>
      </c>
      <c r="D1681" s="1">
        <v>0</v>
      </c>
      <c r="E1681" s="1">
        <v>0</v>
      </c>
      <c r="F1681" s="1">
        <v>0</v>
      </c>
      <c r="G1681" s="2">
        <f t="shared" si="70"/>
        <v>24365.757000000001</v>
      </c>
      <c r="H1681" s="2">
        <f t="shared" si="71"/>
        <v>0.42999999999301508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240758.26</v>
      </c>
      <c r="D1683" s="1">
        <v>0</v>
      </c>
      <c r="E1683" s="1">
        <v>0</v>
      </c>
      <c r="F1683" s="1">
        <v>0</v>
      </c>
      <c r="G1683" s="2">
        <f t="shared" si="70"/>
        <v>24557.342519999998</v>
      </c>
      <c r="H1683" s="2">
        <f t="shared" si="71"/>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750.77</v>
      </c>
      <c r="D1684" s="1">
        <v>0</v>
      </c>
      <c r="E1684" s="1">
        <v>0</v>
      </c>
      <c r="F1684" s="1">
        <v>0</v>
      </c>
      <c r="G1684" s="2">
        <f t="shared" si="70"/>
        <v>77.329309999999992</v>
      </c>
      <c r="H1684" s="2">
        <f t="shared" si="71"/>
        <v>0.23000000000001819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2148.54</v>
      </c>
      <c r="D1686" s="13">
        <v>0</v>
      </c>
      <c r="E1686" s="13">
        <v>0</v>
      </c>
      <c r="F1686" s="13">
        <v>0</v>
      </c>
      <c r="G1686" s="14">
        <f t="shared" si="70"/>
        <v>225.5967</v>
      </c>
      <c r="H1686" s="14">
        <f t="shared" si="71"/>
        <v>0.46000000000003638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23219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1710634.48</v>
      </c>
      <c r="I16" s="298">
        <f>'PR-RAS'!E6</f>
        <v>1865374.3199999998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1604620.14</v>
      </c>
      <c r="I17" s="298">
        <f>'PR-RAS'!E152</f>
        <v>2103321.41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34425.960000000036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210848.3800000005</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150465.01</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354851.08999999985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111193.52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243657.57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37" sqref="E6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1710634.48</v>
      </c>
      <c r="E6" s="59">
        <f>E7+E43+E49+E82+E106+E125+E134+E140</f>
        <v>1865374.3199999998</v>
      </c>
      <c r="F6" s="44">
        <f t="shared" ref="F6:F132" si="0">IF(D6&lt;&gt;0,IF(E6/D6&gt;=100,"&gt;&gt;100",E6/D6*100),"-")</f>
        <v>109.04575710411262</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1363575.1</v>
      </c>
      <c r="E49" s="59">
        <f>E50+E53+E58+E61+E64+E68+E71+E74+E77</f>
        <v>1584000.54</v>
      </c>
      <c r="F49" s="44">
        <f t="shared" si="0"/>
        <v>116.16525851784768</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1330968.77</v>
      </c>
      <c r="E68" s="59">
        <f t="shared" si="11"/>
        <v>1507188.91</v>
      </c>
      <c r="F68" s="44">
        <f t="shared" si="0"/>
        <v>113.23999059722489</v>
      </c>
    </row>
    <row r="69" spans="1:6" ht="12.75" customHeight="1" x14ac:dyDescent="0.2">
      <c r="A69" s="62" t="s">
        <v>188</v>
      </c>
      <c r="B69" s="63" t="s">
        <v>189</v>
      </c>
      <c r="C69" s="267" t="s">
        <v>188</v>
      </c>
      <c r="D69" s="193">
        <v>1329099.1200000001</v>
      </c>
      <c r="E69" s="193">
        <v>1507188.91</v>
      </c>
      <c r="F69" s="44">
        <f t="shared" si="0"/>
        <v>113.39928582602626</v>
      </c>
    </row>
    <row r="70" spans="1:6" ht="24" x14ac:dyDescent="0.2">
      <c r="A70" s="62" t="s">
        <v>190</v>
      </c>
      <c r="B70" s="63" t="s">
        <v>191</v>
      </c>
      <c r="C70" s="267" t="s">
        <v>190</v>
      </c>
      <c r="D70" s="193">
        <v>1869.65</v>
      </c>
      <c r="E70" s="193"/>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32606.33</v>
      </c>
      <c r="E77" s="59">
        <f t="shared" si="14"/>
        <v>76811.63</v>
      </c>
      <c r="F77" s="44">
        <f t="shared" si="0"/>
        <v>235.57275535149157</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32606.33</v>
      </c>
      <c r="E80" s="193">
        <v>76811.63</v>
      </c>
      <c r="F80" s="44">
        <f t="shared" si="0"/>
        <v>235.57275535149157</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150358.70000000001</v>
      </c>
      <c r="E106" s="59">
        <f>E107+E112+E120+E124</f>
        <v>47492.15</v>
      </c>
      <c r="F106" s="44">
        <f t="shared" si="0"/>
        <v>31.58590091561047</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150358.70000000001</v>
      </c>
      <c r="E112" s="59">
        <f t="shared" si="20"/>
        <v>47492.15</v>
      </c>
      <c r="F112" s="44">
        <f t="shared" si="0"/>
        <v>31.58590091561047</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150358.70000000001</v>
      </c>
      <c r="E117" s="193">
        <v>47492.15</v>
      </c>
      <c r="F117" s="44">
        <f t="shared" si="0"/>
        <v>31.58590091561047</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4288.95</v>
      </c>
      <c r="E125" s="59">
        <f t="shared" si="22"/>
        <v>9621.380000000001</v>
      </c>
      <c r="F125" s="44">
        <f t="shared" si="0"/>
        <v>224.32949789575542</v>
      </c>
    </row>
    <row r="126" spans="1:6" ht="12.75" customHeight="1" x14ac:dyDescent="0.2">
      <c r="A126" s="62">
        <v>661</v>
      </c>
      <c r="B126" s="64" t="s">
        <v>302</v>
      </c>
      <c r="C126" s="267" t="s">
        <v>303</v>
      </c>
      <c r="D126" s="59">
        <f t="shared" ref="D126:E126" si="23">SUM(D127:D128)</f>
        <v>2068.9499999999998</v>
      </c>
      <c r="E126" s="59">
        <f t="shared" si="23"/>
        <v>7209.13</v>
      </c>
      <c r="F126" s="44">
        <f t="shared" si="0"/>
        <v>348.44389666255836</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2068.9499999999998</v>
      </c>
      <c r="E128" s="193">
        <v>7209.13</v>
      </c>
      <c r="F128" s="44">
        <f t="shared" si="0"/>
        <v>348.44389666255836</v>
      </c>
    </row>
    <row r="129" spans="1:6" ht="36" x14ac:dyDescent="0.2">
      <c r="A129" s="62">
        <v>663</v>
      </c>
      <c r="B129" s="181" t="s">
        <v>308</v>
      </c>
      <c r="C129" s="267" t="s">
        <v>309</v>
      </c>
      <c r="D129" s="59">
        <f t="shared" ref="D129:E129" si="24">SUM(D130:D133)</f>
        <v>2220</v>
      </c>
      <c r="E129" s="59">
        <f t="shared" si="24"/>
        <v>2412.25</v>
      </c>
      <c r="F129" s="44">
        <f t="shared" si="0"/>
        <v>108.6599099099099</v>
      </c>
    </row>
    <row r="130" spans="1:6" ht="12.75" customHeight="1" x14ac:dyDescent="0.2">
      <c r="A130" s="62">
        <v>6631</v>
      </c>
      <c r="B130" s="64" t="s">
        <v>310</v>
      </c>
      <c r="C130" s="267" t="s">
        <v>311</v>
      </c>
      <c r="D130" s="193">
        <v>2220</v>
      </c>
      <c r="E130" s="193">
        <v>2412.25</v>
      </c>
      <c r="F130" s="44">
        <f t="shared" si="0"/>
        <v>108.6599099099099</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192411.73</v>
      </c>
      <c r="E134" s="59">
        <f t="shared" si="25"/>
        <v>224260.25</v>
      </c>
      <c r="F134" s="44">
        <f t="shared" ref="F134:F229" si="26">IF(D134&lt;&gt;0,IF(E134/D134&gt;=100,"&gt;&gt;100",E134/D134*100),"-")</f>
        <v>116.55227568506348</v>
      </c>
    </row>
    <row r="135" spans="1:6" ht="24" x14ac:dyDescent="0.2">
      <c r="A135" s="62">
        <v>671</v>
      </c>
      <c r="B135" s="181" t="s">
        <v>320</v>
      </c>
      <c r="C135" s="267" t="s">
        <v>321</v>
      </c>
      <c r="D135" s="59">
        <f t="shared" ref="D135:E135" si="27">SUM(D136:D138)</f>
        <v>192411.73</v>
      </c>
      <c r="E135" s="59">
        <f t="shared" si="27"/>
        <v>224260.25</v>
      </c>
      <c r="F135" s="44">
        <f t="shared" si="26"/>
        <v>116.55227568506348</v>
      </c>
    </row>
    <row r="136" spans="1:6" ht="12.75" customHeight="1" x14ac:dyDescent="0.2">
      <c r="A136" s="62">
        <v>6711</v>
      </c>
      <c r="B136" s="64" t="s">
        <v>322</v>
      </c>
      <c r="C136" s="267" t="s">
        <v>323</v>
      </c>
      <c r="D136" s="193">
        <v>192411.73</v>
      </c>
      <c r="E136" s="193">
        <v>224260.25</v>
      </c>
      <c r="F136" s="44">
        <f t="shared" si="26"/>
        <v>116.55227568506348</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1604620.14</v>
      </c>
      <c r="E152" s="59">
        <f>E153+E164+E202+E221+E230+E262+E273</f>
        <v>2103321.41</v>
      </c>
      <c r="F152" s="44">
        <f t="shared" si="26"/>
        <v>131.07908579534595</v>
      </c>
    </row>
    <row r="153" spans="1:6" ht="12.75" customHeight="1" x14ac:dyDescent="0.2">
      <c r="A153" s="62">
        <v>31</v>
      </c>
      <c r="B153" s="63" t="s">
        <v>355</v>
      </c>
      <c r="C153" s="267" t="s">
        <v>34</v>
      </c>
      <c r="D153" s="59">
        <f t="shared" ref="D153:E153" si="30">D154+D159+D160</f>
        <v>1366248.01</v>
      </c>
      <c r="E153" s="59">
        <f t="shared" si="30"/>
        <v>1821872.4700000002</v>
      </c>
      <c r="F153" s="44">
        <f t="shared" si="26"/>
        <v>133.3485909340867</v>
      </c>
    </row>
    <row r="154" spans="1:6" ht="12.75" customHeight="1" x14ac:dyDescent="0.2">
      <c r="A154" s="62">
        <v>311</v>
      </c>
      <c r="B154" s="63" t="s">
        <v>356</v>
      </c>
      <c r="C154" s="267" t="s">
        <v>357</v>
      </c>
      <c r="D154" s="59">
        <f t="shared" ref="D154:E154" si="31">SUM(D155:D158)</f>
        <v>1131176.27</v>
      </c>
      <c r="E154" s="59">
        <f t="shared" si="31"/>
        <v>1520892.8800000001</v>
      </c>
      <c r="F154" s="44">
        <f t="shared" si="26"/>
        <v>134.45233252638866</v>
      </c>
    </row>
    <row r="155" spans="1:6" ht="12.75" customHeight="1" x14ac:dyDescent="0.2">
      <c r="A155" s="62">
        <v>3111</v>
      </c>
      <c r="B155" s="63" t="s">
        <v>358</v>
      </c>
      <c r="C155" s="267" t="s">
        <v>359</v>
      </c>
      <c r="D155" s="193">
        <v>1095851.47</v>
      </c>
      <c r="E155" s="193">
        <v>1465676.62</v>
      </c>
      <c r="F155" s="44">
        <f t="shared" si="26"/>
        <v>133.74774411718406</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26050.49</v>
      </c>
      <c r="E157" s="193">
        <v>35937.01</v>
      </c>
      <c r="F157" s="44">
        <f t="shared" si="26"/>
        <v>137.95137826582149</v>
      </c>
    </row>
    <row r="158" spans="1:6" ht="12.75" customHeight="1" x14ac:dyDescent="0.2">
      <c r="A158" s="62">
        <v>3114</v>
      </c>
      <c r="B158" s="64" t="s">
        <v>364</v>
      </c>
      <c r="C158" s="267" t="s">
        <v>365</v>
      </c>
      <c r="D158" s="193">
        <v>9274.31</v>
      </c>
      <c r="E158" s="193">
        <v>19279.25</v>
      </c>
      <c r="F158" s="44">
        <f t="shared" si="26"/>
        <v>207.87799847104532</v>
      </c>
    </row>
    <row r="159" spans="1:6" ht="12.75" customHeight="1" x14ac:dyDescent="0.2">
      <c r="A159" s="62">
        <v>312</v>
      </c>
      <c r="B159" s="64" t="s">
        <v>366</v>
      </c>
      <c r="C159" s="267" t="s">
        <v>367</v>
      </c>
      <c r="D159" s="193">
        <v>48425.21</v>
      </c>
      <c r="E159" s="193">
        <v>50000.71</v>
      </c>
      <c r="F159" s="44">
        <f t="shared" si="26"/>
        <v>103.25347066125268</v>
      </c>
    </row>
    <row r="160" spans="1:6" ht="12.75" customHeight="1" x14ac:dyDescent="0.2">
      <c r="A160" s="62">
        <v>313</v>
      </c>
      <c r="B160" s="64" t="s">
        <v>368</v>
      </c>
      <c r="C160" s="267" t="s">
        <v>369</v>
      </c>
      <c r="D160" s="59">
        <f t="shared" ref="D160:E160" si="32">SUM(D161:D163)</f>
        <v>186646.53</v>
      </c>
      <c r="E160" s="59">
        <f t="shared" si="32"/>
        <v>250978.88</v>
      </c>
      <c r="F160" s="44">
        <f t="shared" si="26"/>
        <v>134.46747710766442</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186618.88</v>
      </c>
      <c r="E162" s="193">
        <v>250902.79</v>
      </c>
      <c r="F162" s="44">
        <f t="shared" si="26"/>
        <v>134.44662726515131</v>
      </c>
    </row>
    <row r="163" spans="1:6" ht="12.75" customHeight="1" x14ac:dyDescent="0.2">
      <c r="A163" s="62">
        <v>3133</v>
      </c>
      <c r="B163" s="63" t="s">
        <v>374</v>
      </c>
      <c r="C163" s="267" t="s">
        <v>375</v>
      </c>
      <c r="D163" s="193">
        <v>27.65</v>
      </c>
      <c r="E163" s="193">
        <v>76.09</v>
      </c>
      <c r="F163" s="44">
        <f t="shared" si="26"/>
        <v>275.18987341772157</v>
      </c>
    </row>
    <row r="164" spans="1:6" ht="12.75" customHeight="1" x14ac:dyDescent="0.2">
      <c r="A164" s="69">
        <v>32</v>
      </c>
      <c r="B164" s="64" t="s">
        <v>376</v>
      </c>
      <c r="C164" s="267" t="s">
        <v>377</v>
      </c>
      <c r="D164" s="59">
        <f>D165+D170+D178+D188+D189+D194</f>
        <v>234708.55</v>
      </c>
      <c r="E164" s="59">
        <f>E165+E170+E178+E188+E189+E194</f>
        <v>278292.84999999998</v>
      </c>
      <c r="F164" s="44">
        <f t="shared" si="26"/>
        <v>118.56954081988064</v>
      </c>
    </row>
    <row r="165" spans="1:6" ht="12.75" customHeight="1" x14ac:dyDescent="0.2">
      <c r="A165" s="62">
        <v>321</v>
      </c>
      <c r="B165" s="63" t="s">
        <v>378</v>
      </c>
      <c r="C165" s="267" t="s">
        <v>379</v>
      </c>
      <c r="D165" s="59">
        <f t="shared" ref="D165:E165" si="33">SUM(D166:D169)</f>
        <v>28455.780000000002</v>
      </c>
      <c r="E165" s="59">
        <f t="shared" si="33"/>
        <v>36188.28</v>
      </c>
      <c r="F165" s="44">
        <f t="shared" si="26"/>
        <v>127.1737411520612</v>
      </c>
    </row>
    <row r="166" spans="1:6" ht="12.75" customHeight="1" x14ac:dyDescent="0.2">
      <c r="A166" s="62">
        <v>3211</v>
      </c>
      <c r="B166" s="63" t="s">
        <v>380</v>
      </c>
      <c r="C166" s="267" t="s">
        <v>381</v>
      </c>
      <c r="D166" s="193">
        <v>5538.38</v>
      </c>
      <c r="E166" s="193">
        <v>7249.17</v>
      </c>
      <c r="F166" s="44">
        <f t="shared" si="26"/>
        <v>130.88971865419131</v>
      </c>
    </row>
    <row r="167" spans="1:6" ht="12.75" customHeight="1" x14ac:dyDescent="0.2">
      <c r="A167" s="62">
        <v>3212</v>
      </c>
      <c r="B167" s="63" t="s">
        <v>382</v>
      </c>
      <c r="C167" s="267" t="s">
        <v>383</v>
      </c>
      <c r="D167" s="193">
        <v>20564.52</v>
      </c>
      <c r="E167" s="193">
        <v>28489.11</v>
      </c>
      <c r="F167" s="44">
        <f t="shared" si="26"/>
        <v>138.53525392277572</v>
      </c>
    </row>
    <row r="168" spans="1:6" ht="12.75" customHeight="1" x14ac:dyDescent="0.2">
      <c r="A168" s="62">
        <v>3213</v>
      </c>
      <c r="B168" s="63" t="s">
        <v>384</v>
      </c>
      <c r="C168" s="267" t="s">
        <v>385</v>
      </c>
      <c r="D168" s="193">
        <v>2352.88</v>
      </c>
      <c r="E168" s="193">
        <v>450</v>
      </c>
      <c r="F168" s="44">
        <f t="shared" si="26"/>
        <v>19.125497262928835</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148775.40999999997</v>
      </c>
      <c r="E170" s="59">
        <f t="shared" si="34"/>
        <v>171705.06</v>
      </c>
      <c r="F170" s="44">
        <f t="shared" si="26"/>
        <v>115.41225797999819</v>
      </c>
    </row>
    <row r="171" spans="1:6" ht="12.75" customHeight="1" x14ac:dyDescent="0.2">
      <c r="A171" s="62">
        <v>3221</v>
      </c>
      <c r="B171" s="63" t="s">
        <v>390</v>
      </c>
      <c r="C171" s="267" t="s">
        <v>391</v>
      </c>
      <c r="D171" s="193">
        <v>7459.84</v>
      </c>
      <c r="E171" s="193">
        <v>9354.0499999999993</v>
      </c>
      <c r="F171" s="44">
        <f t="shared" si="26"/>
        <v>125.39209956245709</v>
      </c>
    </row>
    <row r="172" spans="1:6" ht="12.75" customHeight="1" x14ac:dyDescent="0.2">
      <c r="A172" s="62">
        <v>3222</v>
      </c>
      <c r="B172" s="63" t="s">
        <v>392</v>
      </c>
      <c r="C172" s="267" t="s">
        <v>393</v>
      </c>
      <c r="D172" s="193">
        <v>117338.72</v>
      </c>
      <c r="E172" s="193">
        <v>132966.82</v>
      </c>
      <c r="F172" s="44">
        <f t="shared" si="26"/>
        <v>113.31879195546024</v>
      </c>
    </row>
    <row r="173" spans="1:6" ht="12.75" customHeight="1" x14ac:dyDescent="0.2">
      <c r="A173" s="62">
        <v>3223</v>
      </c>
      <c r="B173" s="64" t="s">
        <v>394</v>
      </c>
      <c r="C173" s="267" t="s">
        <v>395</v>
      </c>
      <c r="D173" s="193">
        <v>21964.9</v>
      </c>
      <c r="E173" s="193">
        <v>22727.49</v>
      </c>
      <c r="F173" s="44">
        <f t="shared" si="26"/>
        <v>103.47185737244422</v>
      </c>
    </row>
    <row r="174" spans="1:6" ht="12.75" customHeight="1" x14ac:dyDescent="0.2">
      <c r="A174" s="62">
        <v>3224</v>
      </c>
      <c r="B174" s="64" t="s">
        <v>396</v>
      </c>
      <c r="C174" s="267" t="s">
        <v>397</v>
      </c>
      <c r="D174" s="193">
        <v>1716.71</v>
      </c>
      <c r="E174" s="193">
        <v>6363.17</v>
      </c>
      <c r="F174" s="44">
        <f t="shared" si="26"/>
        <v>370.66074060266436</v>
      </c>
    </row>
    <row r="175" spans="1:6" ht="12.75" customHeight="1" x14ac:dyDescent="0.2">
      <c r="A175" s="62">
        <v>3225</v>
      </c>
      <c r="B175" s="64" t="s">
        <v>398</v>
      </c>
      <c r="C175" s="267" t="s">
        <v>399</v>
      </c>
      <c r="D175" s="193">
        <v>0</v>
      </c>
      <c r="E175" s="193"/>
      <c r="F175" s="44" t="str">
        <f t="shared" si="26"/>
        <v>-</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295.24</v>
      </c>
      <c r="E177" s="193">
        <v>293.52999999999997</v>
      </c>
      <c r="F177" s="44">
        <f t="shared" si="26"/>
        <v>99.420810188321354</v>
      </c>
    </row>
    <row r="178" spans="1:6" ht="12.75" customHeight="1" x14ac:dyDescent="0.2">
      <c r="A178" s="62">
        <v>323</v>
      </c>
      <c r="B178" s="64" t="s">
        <v>404</v>
      </c>
      <c r="C178" s="267" t="s">
        <v>405</v>
      </c>
      <c r="D178" s="59">
        <f t="shared" ref="D178:E178" si="35">SUM(D179:D187)</f>
        <v>42531.499999999993</v>
      </c>
      <c r="E178" s="59">
        <f t="shared" si="35"/>
        <v>55462.22</v>
      </c>
      <c r="F178" s="44">
        <f t="shared" si="26"/>
        <v>130.40268977111086</v>
      </c>
    </row>
    <row r="179" spans="1:6" ht="12.75" customHeight="1" x14ac:dyDescent="0.2">
      <c r="A179" s="62">
        <v>3231</v>
      </c>
      <c r="B179" s="64" t="s">
        <v>406</v>
      </c>
      <c r="C179" s="267" t="s">
        <v>407</v>
      </c>
      <c r="D179" s="193">
        <v>8323.9599999999991</v>
      </c>
      <c r="E179" s="193">
        <v>6741.18</v>
      </c>
      <c r="F179" s="44">
        <f t="shared" si="26"/>
        <v>80.985252211687722</v>
      </c>
    </row>
    <row r="180" spans="1:6" ht="12.75" customHeight="1" x14ac:dyDescent="0.2">
      <c r="A180" s="62">
        <v>3232</v>
      </c>
      <c r="B180" s="64" t="s">
        <v>408</v>
      </c>
      <c r="C180" s="267" t="s">
        <v>409</v>
      </c>
      <c r="D180" s="193">
        <v>11890.58</v>
      </c>
      <c r="E180" s="193">
        <v>12715.8</v>
      </c>
      <c r="F180" s="44">
        <f t="shared" si="26"/>
        <v>106.94011562093691</v>
      </c>
    </row>
    <row r="181" spans="1:6" ht="12.75" customHeight="1" x14ac:dyDescent="0.2">
      <c r="A181" s="62">
        <v>3233</v>
      </c>
      <c r="B181" s="64" t="s">
        <v>410</v>
      </c>
      <c r="C181" s="267" t="s">
        <v>411</v>
      </c>
      <c r="D181" s="193">
        <v>127.44</v>
      </c>
      <c r="E181" s="193">
        <v>106.2</v>
      </c>
      <c r="F181" s="44">
        <f t="shared" si="26"/>
        <v>83.333333333333343</v>
      </c>
    </row>
    <row r="182" spans="1:6" ht="12.75" customHeight="1" x14ac:dyDescent="0.2">
      <c r="A182" s="62">
        <v>3234</v>
      </c>
      <c r="B182" s="64" t="s">
        <v>412</v>
      </c>
      <c r="C182" s="267" t="s">
        <v>413</v>
      </c>
      <c r="D182" s="193">
        <v>5260.59</v>
      </c>
      <c r="E182" s="193">
        <v>7995.37</v>
      </c>
      <c r="F182" s="44">
        <f t="shared" si="26"/>
        <v>151.98618405920249</v>
      </c>
    </row>
    <row r="183" spans="1:6" ht="12.75" customHeight="1" x14ac:dyDescent="0.2">
      <c r="A183" s="62">
        <v>3235</v>
      </c>
      <c r="B183" s="63" t="s">
        <v>414</v>
      </c>
      <c r="C183" s="267" t="s">
        <v>415</v>
      </c>
      <c r="D183" s="193">
        <v>7366.2</v>
      </c>
      <c r="E183" s="193">
        <v>7536.63</v>
      </c>
      <c r="F183" s="44">
        <f t="shared" si="26"/>
        <v>102.3136759794738</v>
      </c>
    </row>
    <row r="184" spans="1:6" ht="12.75" customHeight="1" x14ac:dyDescent="0.2">
      <c r="A184" s="62">
        <v>3236</v>
      </c>
      <c r="B184" s="63" t="s">
        <v>416</v>
      </c>
      <c r="C184" s="267" t="s">
        <v>417</v>
      </c>
      <c r="D184" s="193">
        <v>227.95</v>
      </c>
      <c r="E184" s="193">
        <v>334.47</v>
      </c>
      <c r="F184" s="44">
        <f t="shared" si="26"/>
        <v>146.7295459530599</v>
      </c>
    </row>
    <row r="185" spans="1:6" ht="12.75" customHeight="1" x14ac:dyDescent="0.2">
      <c r="A185" s="62">
        <v>3237</v>
      </c>
      <c r="B185" s="63" t="s">
        <v>418</v>
      </c>
      <c r="C185" s="267" t="s">
        <v>419</v>
      </c>
      <c r="D185" s="193">
        <v>7341.79</v>
      </c>
      <c r="E185" s="193">
        <v>3371.8</v>
      </c>
      <c r="F185" s="44">
        <f t="shared" si="26"/>
        <v>45.926129731305309</v>
      </c>
    </row>
    <row r="186" spans="1:6" ht="12.75" customHeight="1" x14ac:dyDescent="0.2">
      <c r="A186" s="62">
        <v>3238</v>
      </c>
      <c r="B186" s="63" t="s">
        <v>420</v>
      </c>
      <c r="C186" s="267" t="s">
        <v>421</v>
      </c>
      <c r="D186" s="193">
        <v>1867.27</v>
      </c>
      <c r="E186" s="193">
        <v>1980.43</v>
      </c>
      <c r="F186" s="44">
        <f t="shared" si="26"/>
        <v>106.06018411906153</v>
      </c>
    </row>
    <row r="187" spans="1:6" ht="12.75" customHeight="1" x14ac:dyDescent="0.2">
      <c r="A187" s="62">
        <v>3239</v>
      </c>
      <c r="B187" s="63" t="s">
        <v>422</v>
      </c>
      <c r="C187" s="267" t="s">
        <v>423</v>
      </c>
      <c r="D187" s="193">
        <v>125.72</v>
      </c>
      <c r="E187" s="193">
        <v>14680.34</v>
      </c>
      <c r="F187" s="44" t="str">
        <f t="shared" si="26"/>
        <v>&gt;&gt;100</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14945.86</v>
      </c>
      <c r="E194" s="59">
        <f t="shared" si="36"/>
        <v>14937.29</v>
      </c>
      <c r="F194" s="44">
        <f t="shared" si="26"/>
        <v>99.942659706433759</v>
      </c>
    </row>
    <row r="195" spans="1:6" ht="12.75" customHeight="1" x14ac:dyDescent="0.2">
      <c r="A195" s="62">
        <v>3291</v>
      </c>
      <c r="B195" s="182" t="s">
        <v>438</v>
      </c>
      <c r="C195" s="267" t="s">
        <v>439</v>
      </c>
      <c r="D195" s="193">
        <v>1141.3599999999999</v>
      </c>
      <c r="E195" s="193">
        <v>930.15</v>
      </c>
      <c r="F195" s="44">
        <f t="shared" si="26"/>
        <v>81.49488329711923</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133.09</v>
      </c>
      <c r="E198" s="193">
        <v>125</v>
      </c>
      <c r="F198" s="44">
        <f t="shared" si="26"/>
        <v>93.921406566984743</v>
      </c>
    </row>
    <row r="199" spans="1:6" ht="12.75" customHeight="1" x14ac:dyDescent="0.2">
      <c r="A199" s="62">
        <v>3295</v>
      </c>
      <c r="B199" s="63" t="s">
        <v>446</v>
      </c>
      <c r="C199" s="267" t="s">
        <v>447</v>
      </c>
      <c r="D199" s="193">
        <v>2940</v>
      </c>
      <c r="E199" s="193">
        <v>3996</v>
      </c>
      <c r="F199" s="44">
        <f t="shared" si="26"/>
        <v>135.91836734693879</v>
      </c>
    </row>
    <row r="200" spans="1:6" ht="12.75" customHeight="1" x14ac:dyDescent="0.2">
      <c r="A200" s="62" t="s">
        <v>448</v>
      </c>
      <c r="B200" s="63" t="s">
        <v>449</v>
      </c>
      <c r="C200" s="267" t="s">
        <v>448</v>
      </c>
      <c r="D200" s="193">
        <v>1203.81</v>
      </c>
      <c r="E200" s="193">
        <v>2761.11</v>
      </c>
      <c r="F200" s="44">
        <f t="shared" si="26"/>
        <v>229.36426844767865</v>
      </c>
    </row>
    <row r="201" spans="1:6" ht="12.75" customHeight="1" x14ac:dyDescent="0.2">
      <c r="A201" s="62">
        <v>3299</v>
      </c>
      <c r="B201" s="63" t="s">
        <v>450</v>
      </c>
      <c r="C201" s="267" t="s">
        <v>451</v>
      </c>
      <c r="D201" s="193">
        <v>9527.6</v>
      </c>
      <c r="E201" s="193">
        <v>7125.03</v>
      </c>
      <c r="F201" s="44">
        <f t="shared" si="26"/>
        <v>74.783051345564459</v>
      </c>
    </row>
    <row r="202" spans="1:6" ht="12.75" customHeight="1" x14ac:dyDescent="0.2">
      <c r="A202" s="62">
        <v>34</v>
      </c>
      <c r="B202" s="182" t="s">
        <v>452</v>
      </c>
      <c r="C202" s="267" t="s">
        <v>453</v>
      </c>
      <c r="D202" s="59">
        <f t="shared" ref="D202:E202" si="37">D203+D208+D216</f>
        <v>1216.92</v>
      </c>
      <c r="E202" s="59">
        <f t="shared" si="37"/>
        <v>3156.09</v>
      </c>
      <c r="F202" s="44">
        <f t="shared" si="26"/>
        <v>259.3506557538704</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1216.92</v>
      </c>
      <c r="E216" s="59">
        <f t="shared" si="40"/>
        <v>3156.09</v>
      </c>
      <c r="F216" s="44">
        <f t="shared" si="26"/>
        <v>259.3506557538704</v>
      </c>
    </row>
    <row r="217" spans="1:6" ht="12.75" customHeight="1" x14ac:dyDescent="0.2">
      <c r="A217" s="62">
        <v>3431</v>
      </c>
      <c r="B217" s="181" t="s">
        <v>482</v>
      </c>
      <c r="C217" s="267" t="s">
        <v>483</v>
      </c>
      <c r="D217" s="193">
        <v>391.88</v>
      </c>
      <c r="E217" s="193">
        <v>650.84</v>
      </c>
      <c r="F217" s="44">
        <f t="shared" si="26"/>
        <v>166.08145350617539</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825.04</v>
      </c>
      <c r="E219" s="193">
        <v>2505.25</v>
      </c>
      <c r="F219" s="44">
        <f t="shared" si="26"/>
        <v>303.6519441481625</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170</v>
      </c>
      <c r="E262" s="59">
        <f t="shared" si="55"/>
        <v>0</v>
      </c>
      <c r="F262" s="44">
        <f t="shared" ref="F262:F268" si="56">IF(D262&lt;&gt;0,IF(E262/D262&gt;=100,"&gt;&gt;100",E262/D262*100),"-")</f>
        <v>0</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170</v>
      </c>
      <c r="E269" s="59">
        <f t="shared" si="58"/>
        <v>0</v>
      </c>
      <c r="F269" s="44">
        <f t="shared" ref="F269:F272" si="59">IF(D269&lt;&gt;0,IF(E269/D269&gt;=100,"&gt;&gt;100",E269/D269*100),"-")</f>
        <v>0</v>
      </c>
    </row>
    <row r="270" spans="1:6" ht="12.75" customHeight="1" x14ac:dyDescent="0.2">
      <c r="A270" s="62">
        <v>3721</v>
      </c>
      <c r="B270" s="64" t="s">
        <v>579</v>
      </c>
      <c r="C270" s="267" t="s">
        <v>580</v>
      </c>
      <c r="D270" s="193">
        <v>170</v>
      </c>
      <c r="E270" s="193"/>
      <c r="F270" s="44">
        <f t="shared" si="59"/>
        <v>0</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2276.66</v>
      </c>
      <c r="E273" s="59">
        <f t="shared" si="60"/>
        <v>0</v>
      </c>
      <c r="F273" s="44">
        <f t="shared" ref="F273:F277" si="61">IF(D273&lt;&gt;0,IF(E273/D273&gt;=100,"&gt;&gt;100",E273/D273*100),"-")</f>
        <v>0</v>
      </c>
    </row>
    <row r="274" spans="1:6" ht="12.75" customHeight="1" x14ac:dyDescent="0.2">
      <c r="A274" s="62">
        <v>381</v>
      </c>
      <c r="B274" s="63" t="s">
        <v>587</v>
      </c>
      <c r="C274" s="267" t="s">
        <v>588</v>
      </c>
      <c r="D274" s="59">
        <f t="shared" ref="D274:E274" si="62">SUM(D275:D277)</f>
        <v>2276.66</v>
      </c>
      <c r="E274" s="59">
        <f t="shared" si="62"/>
        <v>0</v>
      </c>
      <c r="F274" s="44">
        <f t="shared" si="61"/>
        <v>0</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2276.66</v>
      </c>
      <c r="E276" s="193"/>
      <c r="F276" s="44">
        <f t="shared" si="61"/>
        <v>0</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1604620.14</v>
      </c>
      <c r="E299" s="59">
        <f>E152-E297+E298</f>
        <v>2103321.41</v>
      </c>
      <c r="F299" s="44">
        <f t="shared" si="68"/>
        <v>131.07908579534595</v>
      </c>
    </row>
    <row r="300" spans="1:6" ht="12.75" customHeight="1" x14ac:dyDescent="0.2">
      <c r="A300" s="62" t="s">
        <v>628</v>
      </c>
      <c r="B300" s="63" t="s">
        <v>639</v>
      </c>
      <c r="C300" s="267" t="s">
        <v>640</v>
      </c>
      <c r="D300" s="59">
        <f>IF(D6&gt;=D299,D6-D299,0)</f>
        <v>106014.34000000008</v>
      </c>
      <c r="E300" s="59">
        <f>IF(E6&gt;=E299,E6-E299,0)</f>
        <v>0</v>
      </c>
      <c r="F300" s="44">
        <f t="shared" si="68"/>
        <v>0</v>
      </c>
    </row>
    <row r="301" spans="1:6" ht="12.75" customHeight="1" x14ac:dyDescent="0.2">
      <c r="A301" s="62" t="s">
        <v>628</v>
      </c>
      <c r="B301" s="63" t="s">
        <v>641</v>
      </c>
      <c r="C301" s="267" t="s">
        <v>642</v>
      </c>
      <c r="D301" s="59">
        <f>IF(D299&gt;=D6,D299-D6,0)</f>
        <v>0</v>
      </c>
      <c r="E301" s="59">
        <f>IF(E299&gt;=E6,E299-E6,0)</f>
        <v>237947.09000000032</v>
      </c>
      <c r="F301" s="44" t="str">
        <f t="shared" si="68"/>
        <v>-</v>
      </c>
    </row>
    <row r="302" spans="1:6" ht="12.75" customHeight="1" x14ac:dyDescent="0.2">
      <c r="A302" s="62">
        <v>92211</v>
      </c>
      <c r="B302" s="63" t="s">
        <v>643</v>
      </c>
      <c r="C302" s="267" t="s">
        <v>644</v>
      </c>
      <c r="D302" s="193">
        <v>81740.460000000006</v>
      </c>
      <c r="E302" s="193">
        <v>266414.01</v>
      </c>
      <c r="F302" s="44">
        <f t="shared" si="68"/>
        <v>325.92673200028474</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6455.54</v>
      </c>
      <c r="E304" s="193">
        <v>232420.56</v>
      </c>
      <c r="F304" s="44">
        <f t="shared" si="68"/>
        <v>3600.3271608571863</v>
      </c>
    </row>
    <row r="305" spans="1:6" ht="12" x14ac:dyDescent="0.2">
      <c r="A305" s="62">
        <v>9661</v>
      </c>
      <c r="B305" s="228" t="s">
        <v>649</v>
      </c>
      <c r="C305" s="267" t="s">
        <v>650</v>
      </c>
      <c r="D305" s="193">
        <v>6455.64</v>
      </c>
      <c r="E305" s="193">
        <v>5765.01</v>
      </c>
      <c r="F305" s="44">
        <f t="shared" si="68"/>
        <v>89.301912746063906</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11507.05</v>
      </c>
      <c r="E360" s="59">
        <f t="shared" si="86"/>
        <v>8128.22</v>
      </c>
      <c r="F360" s="44">
        <f t="shared" si="72"/>
        <v>70.636870440295311</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11507.05</v>
      </c>
      <c r="E373" s="59">
        <f t="shared" si="90"/>
        <v>8128.22</v>
      </c>
      <c r="F373" s="44">
        <f t="shared" si="72"/>
        <v>70.636870440295311</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10099.81</v>
      </c>
      <c r="E379" s="59">
        <f t="shared" si="92"/>
        <v>7237.5</v>
      </c>
      <c r="F379" s="44">
        <f t="shared" si="72"/>
        <v>71.659763896548554</v>
      </c>
    </row>
    <row r="380" spans="1:6" ht="12.75" customHeight="1" x14ac:dyDescent="0.2">
      <c r="A380" s="62">
        <v>4221</v>
      </c>
      <c r="B380" s="63" t="s">
        <v>694</v>
      </c>
      <c r="C380" s="267" t="s">
        <v>786</v>
      </c>
      <c r="D380" s="193">
        <v>4881.25</v>
      </c>
      <c r="E380" s="193">
        <v>5912.5</v>
      </c>
      <c r="F380" s="44">
        <f t="shared" si="72"/>
        <v>121.12676056338027</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2462.5</v>
      </c>
      <c r="E382" s="193">
        <v>1325</v>
      </c>
      <c r="F382" s="44">
        <f t="shared" si="72"/>
        <v>53.807106598984767</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2756.06</v>
      </c>
      <c r="E385" s="193"/>
      <c r="F385" s="44">
        <f t="shared" si="72"/>
        <v>0</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1407.24</v>
      </c>
      <c r="E393" s="59">
        <f t="shared" si="94"/>
        <v>890.72</v>
      </c>
      <c r="F393" s="44">
        <f t="shared" si="72"/>
        <v>63.295528836587934</v>
      </c>
    </row>
    <row r="394" spans="1:6" ht="12.75" customHeight="1" x14ac:dyDescent="0.2">
      <c r="A394" s="62">
        <v>4241</v>
      </c>
      <c r="B394" s="63" t="s">
        <v>803</v>
      </c>
      <c r="C394" s="267" t="s">
        <v>804</v>
      </c>
      <c r="D394" s="193">
        <v>1407.24</v>
      </c>
      <c r="E394" s="193">
        <v>890.72</v>
      </c>
      <c r="F394" s="44">
        <f t="shared" si="72"/>
        <v>63.295528836587934</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11507.05</v>
      </c>
      <c r="E418" s="59">
        <f t="shared" si="102"/>
        <v>8128.22</v>
      </c>
      <c r="F418" s="44">
        <f t="shared" si="72"/>
        <v>70.636870440295311</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141821.79</v>
      </c>
      <c r="E420" s="193">
        <v>231187.08</v>
      </c>
      <c r="F420" s="44">
        <f t="shared" si="72"/>
        <v>163.01238335801568</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1710634.48</v>
      </c>
      <c r="E422" s="59">
        <f>E6+E308</f>
        <v>1865374.3199999998</v>
      </c>
      <c r="F422" s="44">
        <f t="shared" si="72"/>
        <v>109.04575710411262</v>
      </c>
    </row>
    <row r="423" spans="1:6" ht="12.75" customHeight="1" x14ac:dyDescent="0.2">
      <c r="A423" s="62" t="s">
        <v>628</v>
      </c>
      <c r="B423" s="63" t="s">
        <v>851</v>
      </c>
      <c r="C423" s="267" t="s">
        <v>852</v>
      </c>
      <c r="D423" s="59">
        <f t="shared" ref="D423:E423" si="103">D299+D360</f>
        <v>1616127.19</v>
      </c>
      <c r="E423" s="59">
        <f t="shared" si="103"/>
        <v>2111449.6300000004</v>
      </c>
      <c r="F423" s="44">
        <f t="shared" si="72"/>
        <v>130.64872882931945</v>
      </c>
    </row>
    <row r="424" spans="1:6" ht="12.75" customHeight="1" x14ac:dyDescent="0.2">
      <c r="A424" s="62" t="s">
        <v>628</v>
      </c>
      <c r="B424" s="63" t="s">
        <v>853</v>
      </c>
      <c r="C424" s="267" t="s">
        <v>854</v>
      </c>
      <c r="D424" s="59">
        <f t="shared" ref="D424:E424" si="104">IF(D422&gt;=D423,D422-D423,0)</f>
        <v>94507.290000000037</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246075.31000000052</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35226.930000000022</v>
      </c>
      <c r="F426" s="44" t="str">
        <f t="shared" si="72"/>
        <v>-</v>
      </c>
    </row>
    <row r="427" spans="1:6" ht="12.75" customHeight="1" x14ac:dyDescent="0.2">
      <c r="A427" s="271" t="s">
        <v>857</v>
      </c>
      <c r="B427" s="63" t="s">
        <v>860</v>
      </c>
      <c r="C427" s="272" t="s">
        <v>861</v>
      </c>
      <c r="D427" s="59">
        <f t="shared" ref="D427:E427" si="107">IF(D303-D302+D420-D419&gt;=0,D303-D302+D420-D419,0)</f>
        <v>60081.33</v>
      </c>
      <c r="E427" s="59">
        <f t="shared" si="107"/>
        <v>0</v>
      </c>
      <c r="F427" s="44">
        <f t="shared" si="72"/>
        <v>0</v>
      </c>
    </row>
    <row r="428" spans="1:6" ht="24" x14ac:dyDescent="0.2">
      <c r="A428" s="269" t="s">
        <v>862</v>
      </c>
      <c r="B428" s="263" t="s">
        <v>863</v>
      </c>
      <c r="C428" s="270" t="s">
        <v>864</v>
      </c>
      <c r="D428" s="80">
        <f t="shared" ref="D428:E428" si="108">D304+D421</f>
        <v>6455.54</v>
      </c>
      <c r="E428" s="80">
        <f t="shared" si="108"/>
        <v>232420.56</v>
      </c>
      <c r="F428" s="60">
        <f t="shared" si="72"/>
        <v>3600.3271608571863</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1710634.48</v>
      </c>
      <c r="E643" s="59">
        <f>E422+E430</f>
        <v>1865374.3199999998</v>
      </c>
      <c r="F643" s="44">
        <f t="shared" si="109"/>
        <v>109.04575710411262</v>
      </c>
    </row>
    <row r="644" spans="1:6" ht="12.75" customHeight="1" x14ac:dyDescent="0.2">
      <c r="A644" s="62" t="s">
        <v>628</v>
      </c>
      <c r="B644" s="63" t="s">
        <v>1284</v>
      </c>
      <c r="C644" s="267" t="s">
        <v>1285</v>
      </c>
      <c r="D644" s="59">
        <f>D423+D535</f>
        <v>1616127.19</v>
      </c>
      <c r="E644" s="59">
        <f>E423+E535</f>
        <v>2111449.6300000004</v>
      </c>
      <c r="F644" s="44">
        <f t="shared" si="109"/>
        <v>130.64872882931945</v>
      </c>
    </row>
    <row r="645" spans="1:6" ht="12.75" customHeight="1" x14ac:dyDescent="0.2">
      <c r="A645" s="62" t="s">
        <v>628</v>
      </c>
      <c r="B645" s="63" t="s">
        <v>1286</v>
      </c>
      <c r="C645" s="267" t="s">
        <v>1287</v>
      </c>
      <c r="D645" s="59">
        <f t="shared" ref="D645:E645" si="163">IF(D643&gt;=D644,D643-D644,0)</f>
        <v>94507.290000000037</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246075.31000000052</v>
      </c>
      <c r="F646" s="44" t="str">
        <f t="shared" si="109"/>
        <v>-</v>
      </c>
    </row>
    <row r="647" spans="1:6" ht="24" x14ac:dyDescent="0.2">
      <c r="A647" s="271" t="s">
        <v>1290</v>
      </c>
      <c r="B647" s="63" t="s">
        <v>1291</v>
      </c>
      <c r="C647" s="272" t="s">
        <v>1290</v>
      </c>
      <c r="D647" s="59">
        <f>IF(D426-D427+D641-D642&gt;=0,D426-D427+D641-D642,0)</f>
        <v>0</v>
      </c>
      <c r="E647" s="59">
        <f>IF(E426-E427+E641-E642&gt;=0,E426-E427+E641-E642,0)</f>
        <v>35226.930000000022</v>
      </c>
      <c r="F647" s="44" t="str">
        <f t="shared" si="109"/>
        <v>-</v>
      </c>
    </row>
    <row r="648" spans="1:6" ht="24" x14ac:dyDescent="0.2">
      <c r="A648" s="271" t="s">
        <v>1292</v>
      </c>
      <c r="B648" s="63" t="s">
        <v>1293</v>
      </c>
      <c r="C648" s="272" t="s">
        <v>1292</v>
      </c>
      <c r="D648" s="59">
        <f>IF(D427-D426+D642-D641&gt;=0,D427-D426+D642-D641,0)</f>
        <v>60081.33</v>
      </c>
      <c r="E648" s="59">
        <f>IF(E427-E426+E642-E641&gt;=0,E427-E426+E642-E641,0)</f>
        <v>0</v>
      </c>
      <c r="F648" s="44">
        <f t="shared" si="109"/>
        <v>0</v>
      </c>
    </row>
    <row r="649" spans="1:6" ht="24" x14ac:dyDescent="0.2">
      <c r="A649" s="62" t="s">
        <v>628</v>
      </c>
      <c r="B649" s="63" t="s">
        <v>1294</v>
      </c>
      <c r="C649" s="267" t="s">
        <v>1295</v>
      </c>
      <c r="D649" s="59">
        <f t="shared" ref="D649:E649" si="165">IF(D645+D647-D646-D648&gt;=0,D645+D647-D646-D648,0)</f>
        <v>34425.960000000036</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210848.3800000005</v>
      </c>
      <c r="F650" s="44" t="str">
        <f t="shared" si="109"/>
        <v>-</v>
      </c>
    </row>
    <row r="651" spans="1:6" ht="24" x14ac:dyDescent="0.2">
      <c r="A651" s="269" t="s">
        <v>1298</v>
      </c>
      <c r="B651" s="183" t="s">
        <v>1299</v>
      </c>
      <c r="C651" s="270" t="s">
        <v>1298</v>
      </c>
      <c r="D651" s="195">
        <v>0</v>
      </c>
      <c r="E651" s="195"/>
      <c r="F651" s="60" t="str">
        <f t="shared" si="109"/>
        <v>-</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75740.09</v>
      </c>
      <c r="E653" s="193">
        <v>183847.67</v>
      </c>
      <c r="F653" s="44">
        <f t="shared" ref="F653:F740" si="167">IF(D653&lt;&gt;0,IF(E653/D653&gt;=100,"&gt;&gt;100",E653/D653*100),"-")</f>
        <v>242.73495053940394</v>
      </c>
    </row>
    <row r="654" spans="1:6" ht="12.75" customHeight="1" x14ac:dyDescent="0.2">
      <c r="A654" s="62" t="s">
        <v>1303</v>
      </c>
      <c r="B654" s="63" t="s">
        <v>1304</v>
      </c>
      <c r="C654" s="267" t="s">
        <v>1303</v>
      </c>
      <c r="D654" s="193">
        <v>479175.38</v>
      </c>
      <c r="E654" s="193">
        <v>467925.79</v>
      </c>
      <c r="F654" s="44">
        <f t="shared" si="167"/>
        <v>97.652302169614799</v>
      </c>
    </row>
    <row r="655" spans="1:6" ht="12.75" customHeight="1" x14ac:dyDescent="0.2">
      <c r="A655" s="62" t="s">
        <v>1305</v>
      </c>
      <c r="B655" s="63" t="s">
        <v>1306</v>
      </c>
      <c r="C655" s="267" t="s">
        <v>1305</v>
      </c>
      <c r="D655" s="193">
        <v>383410.06</v>
      </c>
      <c r="E655" s="193">
        <v>511426.29</v>
      </c>
      <c r="F655" s="44">
        <f t="shared" si="167"/>
        <v>133.38885526373511</v>
      </c>
    </row>
    <row r="656" spans="1:6" ht="24" x14ac:dyDescent="0.2">
      <c r="A656" s="62">
        <v>11</v>
      </c>
      <c r="B656" s="63" t="s">
        <v>1307</v>
      </c>
      <c r="C656" s="267" t="s">
        <v>1308</v>
      </c>
      <c r="D656" s="59">
        <f t="shared" ref="D656:E656" si="168">+D653+D654-D655</f>
        <v>171505.40999999997</v>
      </c>
      <c r="E656" s="59">
        <f t="shared" si="168"/>
        <v>140347.16999999998</v>
      </c>
      <c r="F656" s="44">
        <f t="shared" si="167"/>
        <v>81.832503126286227</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109</v>
      </c>
      <c r="E658" s="273">
        <v>114</v>
      </c>
      <c r="F658" s="44">
        <f t="shared" si="167"/>
        <v>104.58715596330275</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96</v>
      </c>
      <c r="E660" s="273">
        <v>96</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1329099.1200000001</v>
      </c>
      <c r="E683" s="191">
        <v>1507188.91</v>
      </c>
      <c r="F683" s="70">
        <f t="shared" si="167"/>
        <v>113.39928582602626</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1869.65</v>
      </c>
      <c r="E685" s="193"/>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39368.43</v>
      </c>
      <c r="E724" s="191">
        <v>46644.27</v>
      </c>
      <c r="F724" s="70">
        <f t="shared" si="167"/>
        <v>118.48140756438596</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110990.27</v>
      </c>
      <c r="E726" s="191">
        <v>847.88</v>
      </c>
      <c r="F726" s="70">
        <f t="shared" si="167"/>
        <v>0.76392281954084795</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961.29</v>
      </c>
      <c r="E733" s="191">
        <v>2207.1999999999998</v>
      </c>
      <c r="F733" s="70">
        <f t="shared" si="167"/>
        <v>229.60813074098346</v>
      </c>
    </row>
    <row r="734" spans="1:6" ht="12.75" customHeight="1" x14ac:dyDescent="0.2">
      <c r="A734" s="69">
        <v>32121</v>
      </c>
      <c r="B734" s="64" t="s">
        <v>1444</v>
      </c>
      <c r="C734" s="301" t="s">
        <v>1445</v>
      </c>
      <c r="D734" s="191">
        <v>20564.52</v>
      </c>
      <c r="E734" s="191">
        <v>28489.11</v>
      </c>
      <c r="F734" s="70">
        <f t="shared" si="167"/>
        <v>138.53525392277572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43.8</v>
      </c>
      <c r="E736" s="193">
        <v>86.11</v>
      </c>
      <c r="F736" s="44">
        <f t="shared" si="167"/>
        <v>196.59817351598176</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1230.04</v>
      </c>
      <c r="E738" s="193">
        <v>1596.17</v>
      </c>
      <c r="F738" s="44">
        <f t="shared" si="167"/>
        <v>129.7656986764658</v>
      </c>
    </row>
    <row r="739" spans="1:6" ht="12.75" customHeight="1" x14ac:dyDescent="0.2">
      <c r="A739" s="69" t="s">
        <v>1454</v>
      </c>
      <c r="B739" s="64" t="s">
        <v>1455</v>
      </c>
      <c r="C739" s="301" t="s">
        <v>1454</v>
      </c>
      <c r="D739" s="191">
        <v>2743</v>
      </c>
      <c r="E739" s="191"/>
      <c r="F739" s="70">
        <f t="shared" si="167"/>
        <v>0</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1141.3599999999999</v>
      </c>
      <c r="E741" s="191">
        <v>930.15</v>
      </c>
      <c r="F741" s="70">
        <f t="shared" ref="F741:F1006" si="169">IF(D741&lt;&gt;0,IF(E741/D741&gt;=100,"&gt;&gt;100",E741/D741*100),"-")</f>
        <v>81.49488329711923</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v>3996</v>
      </c>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170</v>
      </c>
      <c r="E850" s="193"/>
      <c r="F850" s="44">
        <f t="shared" si="169"/>
        <v>0</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9" zoomScaleNormal="100" workbookViewId="0">
      <selection activeCell="D99" sqref="D9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150465.01</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2113890.5799999996</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2103940.0099999998</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1824470.17</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276313.75</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3156.09</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8354.2999999999993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1596.27</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1909504.5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1901376.28</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1601613.54</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296715.5</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3047.24</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8128.22</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354851.08999999985</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111193.52</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111193.52</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111193.52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796.52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v>110397</v>
      </c>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243657.57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240758.26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750.77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2148.54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23219</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Brestje</cp:lastModifiedBy>
  <cp:lastPrinted>2025-07-08T10:16:26Z</cp:lastPrinted>
  <dcterms:created xsi:type="dcterms:W3CDTF">2022-04-01T05:14:30Z</dcterms:created>
  <dcterms:modified xsi:type="dcterms:W3CDTF">2025-07-08T10:17:01Z</dcterms:modified>
</cp:coreProperties>
</file>